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24226"/>
  <mc:AlternateContent xmlns:mc="http://schemas.openxmlformats.org/markup-compatibility/2006">
    <mc:Choice Requires="x15">
      <x15ac:absPath xmlns:x15ac="http://schemas.microsoft.com/office/spreadsheetml/2010/11/ac" url="C:\Users\Master\Desktop\"/>
    </mc:Choice>
  </mc:AlternateContent>
  <xr:revisionPtr revIDLastSave="0" documentId="13_ncr:1_{012CC4D7-FD20-4965-B371-30E8E87EC6A0}" xr6:coauthVersionLast="47" xr6:coauthVersionMax="47" xr10:uidLastSave="{00000000-0000-0000-0000-000000000000}"/>
  <bookViews>
    <workbookView xWindow="-108" yWindow="-108" windowWidth="23256" windowHeight="12456" tabRatio="581"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K10" i="21" s="1"/>
  <c r="J10" i="21"/>
  <c r="I11" i="21"/>
  <c r="J11" i="21"/>
  <c r="L11" i="21" s="1"/>
  <c r="I12" i="21"/>
  <c r="K12" i="21" s="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<sst xmlns="http://schemas.openxmlformats.org/spreadsheetml/2006/main" count="228" uniqueCount="61">
  <si>
    <t>Formațiune politică</t>
  </si>
  <si>
    <t>S1</t>
  </si>
  <si>
    <t>S2</t>
  </si>
  <si>
    <t>S3</t>
  </si>
  <si>
    <t>S4</t>
  </si>
  <si>
    <t>Total</t>
  </si>
  <si>
    <t>EMISIUNI INFORMATIVE</t>
  </si>
  <si>
    <t>EMISIUNI DE DEZBATERE ELECTORALĂ</t>
  </si>
  <si>
    <t>SPOTURI ELECTORALE</t>
  </si>
  <si>
    <t>Data</t>
  </si>
  <si>
    <t>Emisiune</t>
  </si>
  <si>
    <t>Ora</t>
  </si>
  <si>
    <t>Durata promovării [s]</t>
  </si>
  <si>
    <t xml:space="preserve">POST: </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</si>
  <si>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</si>
  <si>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</si>
  <si>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</si>
  <si>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</si>
  <si>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</si>
  <si>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</si>
  <si>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</si>
  <si>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</si>
  <si>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</si>
  <si>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</si>
  <si>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</si>
  <si>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</si>
  <si>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</si>
  <si>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</si>
  <si>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</si>
  <si>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</si>
  <si>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</si>
  <si>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</si>
  <si>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</si>
  <si>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</si>
  <si>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</si>
  <si>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</si>
  <si>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</si>
  <si>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</si>
  <si>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</si>
  <si>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</si>
  <si>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</si>
  <si>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25 APRILIE - 3 MAI 2025 | POST: </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</si>
  <si>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</si>
  <si>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</si>
  <si>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</si>
  <si>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</si>
  <si>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</si>
  <si>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</si>
  <si>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</si>
  <si>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</si>
  <si>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</si>
  <si>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</si>
  <si>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</si>
  <si>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</si>
  <si>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POST: INTERMEDIA</t>
  </si>
  <si>
    <t>29.04.2025</t>
  </si>
  <si>
    <t>DAN NICUȘOR DANIEL</t>
  </si>
  <si>
    <t>30.04.2025</t>
  </si>
  <si>
    <t>01.05.2025</t>
  </si>
  <si>
    <t>ANTONESCU CRIN</t>
  </si>
  <si>
    <t>02.05.2025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</si>
</sst>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tabSelected="1" zoomScale="115" zoomScaleNormal="115" workbookViewId="0">
      <pane ySplit="5" topLeftCell="A6" activePane="bottomLeft" state="frozen"/>
      <selection pane="bottomLeft" activeCell="B20" sqref="B20"/>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38</v>
      </c>
      <c r="C1" s="75"/>
      <c r="D1" s="75"/>
      <c r="E1" s="75"/>
      <c r="F1" s="75"/>
    </row>
    <row r="2" spans="2:6" s="1" customFormat="1" ht="18" x14ac:dyDescent="0.3">
      <c r="B2" s="73" t="s">
        <v>6</v>
      </c>
      <c r="C2" s="73"/>
      <c r="D2" s="73"/>
      <c r="E2" s="73"/>
      <c r="F2" s="73"/>
    </row>
    <row r="3" spans="2:6" s="2" customFormat="1" ht="15.6" x14ac:dyDescent="0.3">
      <c r="B3" s="70" t="s">
        <v>54</v>
      </c>
      <c r="C3" s="71"/>
      <c r="D3" s="72"/>
      <c r="E3" s="74" t="s">
        <v>40</v>
      </c>
      <c r="F3" s="74"/>
    </row>
    <row r="4" spans="2:6" s="2" customFormat="1" ht="9" customHeight="1" x14ac:dyDescent="0.3">
      <c r="B4" s="10"/>
      <c r="C4" s="11"/>
      <c r="D4" s="11"/>
      <c r="E4" s="11"/>
      <c r="F4" s="11"/>
    </row>
    <row r="5" spans="2:6" s="4" customFormat="1" ht="37.5" customHeight="1" x14ac:dyDescent="0.25">
      <c r="B5" s="9" t="s">
        <v>9</v>
      </c>
      <c r="C5" s="9" t="s">
        <v>11</v>
      </c>
      <c r="D5" s="9" t="s">
        <v>30</v>
      </c>
      <c r="E5" s="9" t="s">
        <v>24</v>
      </c>
      <c r="F5" s="9" t="s">
        <v>31</v>
      </c>
    </row>
    <row r="6" spans="2:6" s="7" customFormat="1" x14ac:dyDescent="0.25">
      <c r="B6" s="5" t="s">
        <v>55</v>
      </c>
      <c r="C6" s="6">
        <v>0.75</v>
      </c>
      <c r="D6" s="5" t="s">
        <v>56</v>
      </c>
      <c r="E6" s="53" t="s">
        <v>47</v>
      </c>
      <c r="F6" s="53" t="s">
        <v>32</v>
      </c>
    </row>
    <row r="7" spans="2:6" x14ac:dyDescent="0.3">
      <c r="B7" s="5" t="s">
        <v>55</v>
      </c>
      <c r="C7" s="6">
        <v>0.875</v>
      </c>
      <c r="D7" s="5" t="s">
        <v>56</v>
      </c>
      <c r="E7" s="53" t="s">
        <v>47</v>
      </c>
      <c r="F7" s="53" t="s">
        <v>32</v>
      </c>
    </row>
    <row r="8" spans="2:6" x14ac:dyDescent="0.3">
      <c r="B8" s="5" t="s">
        <v>55</v>
      </c>
      <c r="C8" s="6">
        <v>0.95833333333333337</v>
      </c>
      <c r="D8" s="5" t="s">
        <v>56</v>
      </c>
      <c r="E8" s="53" t="s">
        <v>47</v>
      </c>
      <c r="F8" s="53" t="s">
        <v>32</v>
      </c>
    </row>
    <row r="9" spans="2:6" x14ac:dyDescent="0.3">
      <c r="B9" s="5" t="s">
        <v>57</v>
      </c>
      <c r="C9" s="6">
        <v>4.1666666666666664E-2</v>
      </c>
      <c r="D9" s="5" t="s">
        <v>56</v>
      </c>
      <c r="E9" s="53" t="s">
        <v>47</v>
      </c>
      <c r="F9" s="53" t="s">
        <v>32</v>
      </c>
    </row>
    <row r="10" spans="2:6" x14ac:dyDescent="0.3">
      <c r="B10" s="5" t="s">
        <v>57</v>
      </c>
      <c r="C10" s="6">
        <v>0.16666666666666666</v>
      </c>
      <c r="D10" s="5" t="s">
        <v>56</v>
      </c>
      <c r="E10" s="53" t="s">
        <v>47</v>
      </c>
      <c r="F10" s="53" t="s">
        <v>32</v>
      </c>
    </row>
    <row r="11" spans="2:6" x14ac:dyDescent="0.3">
      <c r="B11" s="5" t="s">
        <v>57</v>
      </c>
      <c r="C11" s="6">
        <v>0.25</v>
      </c>
      <c r="D11" s="5" t="s">
        <v>56</v>
      </c>
      <c r="E11" s="53" t="s">
        <v>47</v>
      </c>
      <c r="F11" s="53" t="s">
        <v>32</v>
      </c>
    </row>
    <row r="12" spans="2:6" x14ac:dyDescent="0.3">
      <c r="B12" s="5" t="s">
        <v>57</v>
      </c>
      <c r="C12" s="6">
        <v>0.33333333333333331</v>
      </c>
      <c r="D12" s="5" t="s">
        <v>56</v>
      </c>
      <c r="E12" s="53" t="s">
        <v>47</v>
      </c>
      <c r="F12" s="53" t="s">
        <v>32</v>
      </c>
    </row>
    <row r="13" spans="2:6" x14ac:dyDescent="0.3">
      <c r="B13" s="5" t="s">
        <v>57</v>
      </c>
      <c r="C13" s="6">
        <v>0.45833333333333331</v>
      </c>
      <c r="D13" s="5" t="s">
        <v>56</v>
      </c>
      <c r="E13" s="53" t="s">
        <v>47</v>
      </c>
      <c r="F13" s="53" t="s">
        <v>32</v>
      </c>
    </row>
    <row r="14" spans="2:6" x14ac:dyDescent="0.3">
      <c r="B14" s="5" t="s">
        <v>57</v>
      </c>
      <c r="C14" s="6">
        <v>0.54166666666666663</v>
      </c>
      <c r="D14" s="5" t="s">
        <v>56</v>
      </c>
      <c r="E14" s="53" t="s">
        <v>47</v>
      </c>
      <c r="F14" s="53" t="s">
        <v>32</v>
      </c>
    </row>
    <row r="15" spans="2:6" x14ac:dyDescent="0.3">
      <c r="B15" s="5" t="s">
        <v>58</v>
      </c>
      <c r="C15" s="6">
        <v>0.75</v>
      </c>
      <c r="D15" s="5" t="s">
        <v>59</v>
      </c>
      <c r="E15" s="53" t="s">
        <v>45</v>
      </c>
      <c r="F15" s="53" t="s">
        <v>32</v>
      </c>
    </row>
    <row r="16" spans="2:6" x14ac:dyDescent="0.3">
      <c r="B16" s="5" t="s">
        <v>58</v>
      </c>
      <c r="C16" s="6">
        <v>0.875</v>
      </c>
      <c r="D16" s="5" t="s">
        <v>59</v>
      </c>
      <c r="E16" s="53" t="s">
        <v>45</v>
      </c>
      <c r="F16" s="53" t="s">
        <v>32</v>
      </c>
    </row>
    <row r="17" spans="2:6" x14ac:dyDescent="0.3">
      <c r="B17" s="5" t="s">
        <v>58</v>
      </c>
      <c r="C17" s="6">
        <v>0.95833333333333337</v>
      </c>
      <c r="D17" s="5" t="s">
        <v>59</v>
      </c>
      <c r="E17" s="53" t="s">
        <v>45</v>
      </c>
      <c r="F17" s="53" t="s">
        <v>32</v>
      </c>
    </row>
    <row r="18" spans="2:6" x14ac:dyDescent="0.3">
      <c r="B18" s="5" t="s">
        <v>60</v>
      </c>
      <c r="C18" s="6">
        <v>4.1666666666666664E-2</v>
      </c>
      <c r="D18" s="5" t="s">
        <v>59</v>
      </c>
      <c r="E18" s="53" t="s">
        <v>45</v>
      </c>
      <c r="F18" s="53" t="s">
        <v>32</v>
      </c>
    </row>
    <row r="19" spans="2:6" x14ac:dyDescent="0.3">
      <c r="B19" s="5" t="s">
        <v>60</v>
      </c>
      <c r="C19" s="6">
        <v>0.16666666666666666</v>
      </c>
      <c r="D19" s="5" t="s">
        <v>59</v>
      </c>
      <c r="E19" s="53" t="s">
        <v>45</v>
      </c>
      <c r="F19" s="53" t="s">
        <v>32</v>
      </c>
    </row>
    <row r="20" spans="2:6" x14ac:dyDescent="0.3">
      <c r="B20" s="5" t="s">
        <v>60</v>
      </c>
      <c r="C20" s="6">
        <v>0.25</v>
      </c>
      <c r="D20" s="5" t="s">
        <v>59</v>
      </c>
      <c r="E20" s="53" t="s">
        <v>45</v>
      </c>
      <c r="F20" s="53" t="s">
        <v>32</v>
      </c>
    </row>
    <row r="21" spans="2:6" x14ac:dyDescent="0.3">
      <c r="B21" s="5" t="s">
        <v>60</v>
      </c>
      <c r="C21" s="6">
        <v>0.45833333333333331</v>
      </c>
      <c r="D21" s="5" t="s">
        <v>59</v>
      </c>
      <c r="E21" s="53" t="s">
        <v>45</v>
      </c>
      <c r="F21" s="53" t="s">
        <v>32</v>
      </c>
    </row>
    <row r="22" spans="2:6" x14ac:dyDescent="0.3">
      <c r="B22" s="5" t="s">
        <v>60</v>
      </c>
      <c r="C22" s="6">
        <v>0.54166666666666663</v>
      </c>
      <c r="D22" s="5" t="s">
        <v>59</v>
      </c>
      <c r="E22" s="53" t="s">
        <v>45</v>
      </c>
      <c r="F22" s="53" t="s">
        <v>32</v>
      </c>
    </row>
    <row r="23" spans="2:6" x14ac:dyDescent="0.3">
      <c r="B23" s="5"/>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 operator="greaterThan" allowBlank="1" showInputMessage="1" showErrorMessage="1" sqref="C24:C998 C6:C22" xr:uid="{00000000-0002-0000-0000-000000000000}"/>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38</v>
      </c>
      <c r="C1" s="77"/>
      <c r="D1" s="77"/>
      <c r="E1" s="77"/>
      <c r="F1" s="77"/>
      <c r="G1" s="77"/>
      <c r="H1" s="77"/>
      <c r="I1" s="77"/>
    </row>
    <row r="2" spans="2:9" s="1" customFormat="1" ht="21" customHeight="1" x14ac:dyDescent="0.3">
      <c r="B2" s="76" t="s">
        <v>23</v>
      </c>
      <c r="C2" s="76"/>
      <c r="D2" s="76"/>
      <c r="E2" s="76"/>
      <c r="F2" s="76"/>
      <c r="G2" s="76"/>
      <c r="H2" s="76"/>
      <c r="I2" s="76"/>
    </row>
    <row r="3" spans="2:9" s="2" customFormat="1" ht="15.6" x14ac:dyDescent="0.3">
      <c r="B3" s="78" t="s">
        <v>13</v>
      </c>
      <c r="C3" s="78"/>
      <c r="D3" s="78"/>
      <c r="E3" s="78"/>
      <c r="F3" s="74" t="s">
        <v>40</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30</v>
      </c>
      <c r="F5" s="14" t="s">
        <v>24</v>
      </c>
      <c r="G5" s="14" t="s">
        <v>0</v>
      </c>
      <c r="H5" s="14" t="s">
        <v>12</v>
      </c>
      <c r="I5" s="14" t="s">
        <v>15</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38</v>
      </c>
      <c r="C1" s="80"/>
      <c r="D1" s="80"/>
      <c r="E1" s="80"/>
      <c r="F1" s="80"/>
      <c r="G1" s="80"/>
    </row>
    <row r="2" spans="2:7" s="1" customFormat="1" ht="21" customHeight="1" x14ac:dyDescent="0.3">
      <c r="B2" s="79" t="s">
        <v>7</v>
      </c>
      <c r="C2" s="79"/>
      <c r="D2" s="79"/>
      <c r="E2" s="79"/>
      <c r="F2" s="79"/>
      <c r="G2" s="79"/>
    </row>
    <row r="3" spans="2:7" s="2" customFormat="1" ht="15.6" x14ac:dyDescent="0.3">
      <c r="B3" s="78" t="s">
        <v>13</v>
      </c>
      <c r="C3" s="78"/>
      <c r="D3" s="78"/>
      <c r="E3" s="78"/>
      <c r="F3" s="74" t="s">
        <v>40</v>
      </c>
      <c r="G3" s="74"/>
    </row>
    <row r="4" spans="2:7" s="2" customFormat="1" ht="9" customHeight="1" x14ac:dyDescent="0.3">
      <c r="B4" s="10"/>
      <c r="C4" s="11"/>
      <c r="D4" s="11"/>
      <c r="E4" s="11"/>
    </row>
    <row r="5" spans="2:7" s="47" customFormat="1" ht="38.25" customHeight="1" x14ac:dyDescent="0.25">
      <c r="B5" s="46" t="s">
        <v>9</v>
      </c>
      <c r="C5" s="46" t="s">
        <v>11</v>
      </c>
      <c r="D5" s="46" t="s">
        <v>10</v>
      </c>
      <c r="E5" s="46" t="s">
        <v>30</v>
      </c>
      <c r="F5" s="46" t="s">
        <v>24</v>
      </c>
      <c r="G5" s="46" t="s">
        <v>15</v>
      </c>
    </row>
    <row r="6" spans="2:7" x14ac:dyDescent="0.3">
      <c r="B6" s="43"/>
      <c r="C6" s="6"/>
      <c r="D6" s="5"/>
      <c r="E6" s="5"/>
      <c r="F6" s="5"/>
      <c r="G6" s="13"/>
    </row>
    <row r="7" spans="2:7" x14ac:dyDescent="0.3">
      <c r="B7" s="5"/>
      <c r="C7" s="6"/>
      <c r="D7" s="5"/>
      <c r="E7" s="5"/>
      <c r="F7" s="5"/>
      <c r="G7" s="13"/>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38</v>
      </c>
      <c r="C1" s="80"/>
      <c r="D1" s="80"/>
      <c r="E1" s="80"/>
      <c r="F1" s="80"/>
      <c r="G1" s="80"/>
    </row>
    <row r="2" spans="2:7" s="1" customFormat="1" ht="21" customHeight="1" x14ac:dyDescent="0.3">
      <c r="B2" s="81" t="s">
        <v>8</v>
      </c>
      <c r="C2" s="81"/>
      <c r="D2" s="81"/>
      <c r="E2" s="81"/>
      <c r="F2" s="81"/>
      <c r="G2" s="81"/>
    </row>
    <row r="3" spans="2:7" s="2" customFormat="1" ht="15.6" x14ac:dyDescent="0.3">
      <c r="B3" s="78" t="s">
        <v>13</v>
      </c>
      <c r="C3" s="78"/>
      <c r="D3" s="78"/>
      <c r="E3" s="54"/>
      <c r="F3" s="74" t="s">
        <v>40</v>
      </c>
      <c r="G3" s="74"/>
    </row>
    <row r="4" spans="2:7" s="2" customFormat="1" ht="9" customHeight="1" x14ac:dyDescent="0.3">
      <c r="B4" s="10"/>
      <c r="C4" s="11"/>
      <c r="D4" s="11"/>
      <c r="E4" s="11"/>
      <c r="F4" s="11"/>
    </row>
    <row r="5" spans="2:7" s="12" customFormat="1" ht="37.5" customHeight="1" x14ac:dyDescent="0.25">
      <c r="B5" s="15" t="s">
        <v>9</v>
      </c>
      <c r="C5" s="15" t="s">
        <v>11</v>
      </c>
      <c r="D5" s="15" t="s">
        <v>24</v>
      </c>
      <c r="E5" s="15" t="s">
        <v>0</v>
      </c>
      <c r="F5" s="15" t="s">
        <v>14</v>
      </c>
      <c r="G5" s="15" t="s">
        <v>15</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1" sqref="B11"/>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8" t="s">
        <v>53</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39</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41</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4"/>
    </row>
    <row r="5" spans="2:38" ht="18" x14ac:dyDescent="0.3">
      <c r="B5" s="100" t="s">
        <v>6</v>
      </c>
      <c r="C5" s="100"/>
      <c r="D5" s="100"/>
      <c r="E5" s="100"/>
      <c r="F5" s="100"/>
      <c r="G5" s="100"/>
      <c r="H5" s="100"/>
      <c r="I5" s="100"/>
      <c r="J5" s="100"/>
      <c r="K5" s="100"/>
      <c r="L5" s="100"/>
      <c r="M5" s="16"/>
      <c r="N5" s="110" t="s">
        <v>23</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 customHeight="1" x14ac:dyDescent="0.3">
      <c r="B6" s="85" t="s">
        <v>36</v>
      </c>
      <c r="C6" s="82" t="s">
        <v>35</v>
      </c>
      <c r="D6" s="84"/>
      <c r="E6" s="84"/>
      <c r="F6" s="84"/>
      <c r="G6" s="84"/>
      <c r="H6" s="84"/>
      <c r="I6" s="84"/>
      <c r="J6" s="84"/>
      <c r="K6" s="84"/>
      <c r="L6" s="83"/>
      <c r="M6" s="18"/>
      <c r="N6" s="92" t="s">
        <v>36</v>
      </c>
      <c r="O6" s="102" t="s">
        <v>16</v>
      </c>
      <c r="P6" s="102"/>
      <c r="Q6" s="102"/>
      <c r="R6" s="102"/>
      <c r="S6" s="102"/>
      <c r="T6" s="19"/>
      <c r="U6" s="96" t="s">
        <v>36</v>
      </c>
      <c r="V6" s="89" t="s">
        <v>17</v>
      </c>
      <c r="W6" s="89"/>
      <c r="X6" s="89"/>
      <c r="Y6" s="89"/>
      <c r="Z6" s="89"/>
      <c r="AA6" s="19"/>
      <c r="AB6" s="105" t="s">
        <v>36</v>
      </c>
      <c r="AC6" s="98" t="s">
        <v>18</v>
      </c>
      <c r="AD6" s="98"/>
      <c r="AE6" s="98"/>
      <c r="AF6" s="98"/>
      <c r="AG6" s="98"/>
      <c r="AH6" s="98" t="s">
        <v>19</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4" t="s">
        <v>32</v>
      </c>
      <c r="D8" s="44" t="s">
        <v>34</v>
      </c>
      <c r="E8" s="44" t="s">
        <v>32</v>
      </c>
      <c r="F8" s="44" t="s">
        <v>34</v>
      </c>
      <c r="G8" s="44" t="s">
        <v>32</v>
      </c>
      <c r="H8" s="44" t="s">
        <v>34</v>
      </c>
      <c r="I8" s="44" t="s">
        <v>32</v>
      </c>
      <c r="J8" s="44" t="s">
        <v>34</v>
      </c>
      <c r="K8" s="45" t="s">
        <v>32</v>
      </c>
      <c r="L8" s="45" t="s">
        <v>34</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3">
      <c r="B9" s="22" t="s">
        <v>45</v>
      </c>
      <c r="C9" s="49"/>
      <c r="D9" s="49"/>
      <c r="E9" s="49"/>
      <c r="F9" s="49"/>
      <c r="G9" s="49"/>
      <c r="H9" s="49"/>
      <c r="I9" s="50">
        <f>COUNTIFS(INFORMATIVE!E:E,$B9, INFORMATIVE!F:F,"DA")</f>
        <v>8</v>
      </c>
      <c r="J9" s="50">
        <f>COUNTIFS(INFORMATIVE!E:E,$B9, INFORMATIVE!F:F,"NU")</f>
        <v>0</v>
      </c>
      <c r="K9" s="51">
        <f>SUM(C9,E9,G9,I9)</f>
        <v>8</v>
      </c>
      <c r="L9" s="51">
        <f>SUM(D9,F9,H9,J9)</f>
        <v>0</v>
      </c>
      <c r="M9" s="23"/>
      <c r="N9" s="24" t="s">
        <v>45</v>
      </c>
      <c r="O9" s="25"/>
      <c r="P9" s="25"/>
      <c r="Q9" s="25"/>
      <c r="R9" s="33">
        <f>SUMIF(PROMOVARE!F:F,$N9,PROMOVARE!H:H)</f>
        <v>0</v>
      </c>
      <c r="S9" s="26">
        <f t="shared" ref="S9:S19" si="0">SUM(O9:R9)</f>
        <v>0</v>
      </c>
      <c r="T9" s="27"/>
      <c r="U9" s="28" t="s">
        <v>45</v>
      </c>
      <c r="V9" s="29"/>
      <c r="W9" s="29"/>
      <c r="X9" s="29"/>
      <c r="Y9" s="34">
        <f>COUNTIF(DEZBATERE!F:F,$U9)</f>
        <v>0</v>
      </c>
      <c r="Z9" s="30">
        <f t="shared" ref="Z9:Z19" si="1">SUM(V9:Y9)</f>
        <v>0</v>
      </c>
      <c r="AA9" s="27"/>
      <c r="AB9" s="31" t="s">
        <v>45</v>
      </c>
      <c r="AC9" s="69"/>
      <c r="AD9" s="69"/>
      <c r="AE9" s="69"/>
      <c r="AF9" s="35">
        <f>COUNTIF(SPOTURI!D:D,$AB9)</f>
        <v>0</v>
      </c>
      <c r="AG9" s="32">
        <f t="shared" ref="AG9:AG19" si="2">SUM(AC9:AF9)</f>
        <v>0</v>
      </c>
      <c r="AH9" s="69"/>
      <c r="AI9" s="69"/>
      <c r="AJ9" s="69"/>
      <c r="AK9" s="35">
        <f>SUMIF(SPOTURI!D:D,$AB9,SPOTURI!F:F)</f>
        <v>0</v>
      </c>
      <c r="AL9" s="32">
        <f t="shared" ref="AL9:AL19" si="3">SUM(AH9:AK9)</f>
        <v>0</v>
      </c>
    </row>
    <row r="10" spans="2:38" ht="27.6" x14ac:dyDescent="0.3">
      <c r="B10" s="22" t="s">
        <v>46</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46</v>
      </c>
      <c r="O10" s="25"/>
      <c r="P10" s="25"/>
      <c r="Q10" s="25"/>
      <c r="R10" s="33">
        <f>SUMIF(PROMOVARE!F:F,$N10,PROMOVARE!H:H)</f>
        <v>0</v>
      </c>
      <c r="S10" s="26">
        <f t="shared" si="0"/>
        <v>0</v>
      </c>
      <c r="T10" s="27"/>
      <c r="U10" s="28" t="s">
        <v>46</v>
      </c>
      <c r="V10" s="29"/>
      <c r="W10" s="29"/>
      <c r="X10" s="29"/>
      <c r="Y10" s="34">
        <f>COUNTIF(DEZBATERE!F:F,$U10)</f>
        <v>0</v>
      </c>
      <c r="Z10" s="30">
        <f t="shared" si="1"/>
        <v>0</v>
      </c>
      <c r="AA10" s="27"/>
      <c r="AB10" s="31" t="s">
        <v>46</v>
      </c>
      <c r="AC10" s="69"/>
      <c r="AD10" s="69"/>
      <c r="AE10" s="69"/>
      <c r="AF10" s="35">
        <f>COUNTIF(SPOTURI!D:D,$AB10)</f>
        <v>0</v>
      </c>
      <c r="AG10" s="32">
        <f t="shared" si="2"/>
        <v>0</v>
      </c>
      <c r="AH10" s="69"/>
      <c r="AI10" s="69"/>
      <c r="AJ10" s="69"/>
      <c r="AK10" s="35">
        <f>SUMIF(SPOTURI!D:D,$AB10,SPOTURI!F:F)</f>
        <v>0</v>
      </c>
      <c r="AL10" s="32">
        <f t="shared" si="3"/>
        <v>0</v>
      </c>
    </row>
    <row r="11" spans="2:38" ht="14.4" customHeight="1" x14ac:dyDescent="0.3">
      <c r="B11" s="22" t="s">
        <v>47</v>
      </c>
      <c r="C11" s="49"/>
      <c r="D11" s="49"/>
      <c r="E11" s="49"/>
      <c r="F11" s="49"/>
      <c r="G11" s="49"/>
      <c r="H11" s="49"/>
      <c r="I11" s="50">
        <f>COUNTIFS(INFORMATIVE!E:E,$B11, INFORMATIVE!F:F,"DA")</f>
        <v>9</v>
      </c>
      <c r="J11" s="50">
        <f>COUNTIFS(INFORMATIVE!E:E,$B11, INFORMATIVE!F:F,"NU")</f>
        <v>0</v>
      </c>
      <c r="K11" s="51">
        <f t="shared" si="4"/>
        <v>9</v>
      </c>
      <c r="L11" s="51">
        <f t="shared" si="5"/>
        <v>0</v>
      </c>
      <c r="M11" s="23"/>
      <c r="N11" s="24" t="s">
        <v>47</v>
      </c>
      <c r="O11" s="25"/>
      <c r="P11" s="25"/>
      <c r="Q11" s="25"/>
      <c r="R11" s="33">
        <f>SUMIF(PROMOVARE!F:F,$N11,PROMOVARE!H:H)</f>
        <v>0</v>
      </c>
      <c r="S11" s="26">
        <f t="shared" si="0"/>
        <v>0</v>
      </c>
      <c r="T11" s="27"/>
      <c r="U11" s="28" t="s">
        <v>47</v>
      </c>
      <c r="V11" s="29"/>
      <c r="W11" s="29"/>
      <c r="X11" s="29"/>
      <c r="Y11" s="34">
        <f>COUNTIF(DEZBATERE!F:F,$U11)</f>
        <v>0</v>
      </c>
      <c r="Z11" s="30">
        <f t="shared" si="1"/>
        <v>0</v>
      </c>
      <c r="AA11" s="27"/>
      <c r="AB11" s="31" t="s">
        <v>47</v>
      </c>
      <c r="AC11" s="69"/>
      <c r="AD11" s="69"/>
      <c r="AE11" s="69"/>
      <c r="AF11" s="35">
        <f>COUNTIF(SPOTURI!D:D,$AB11)</f>
        <v>0</v>
      </c>
      <c r="AG11" s="32">
        <f t="shared" si="2"/>
        <v>0</v>
      </c>
      <c r="AH11" s="69"/>
      <c r="AI11" s="69"/>
      <c r="AJ11" s="69"/>
      <c r="AK11" s="35">
        <f>SUMIF(SPOTURI!D:D,$AB11,SPOTURI!F:F)</f>
        <v>0</v>
      </c>
      <c r="AL11" s="32">
        <f t="shared" si="3"/>
        <v>0</v>
      </c>
    </row>
    <row r="12" spans="2:38" ht="27.6" x14ac:dyDescent="0.3">
      <c r="B12" s="22" t="s">
        <v>48</v>
      </c>
      <c r="C12" s="49"/>
      <c r="D12" s="49"/>
      <c r="E12" s="49"/>
      <c r="F12" s="49"/>
      <c r="G12" s="49"/>
      <c r="H12" s="49"/>
      <c r="I12" s="50">
        <f>COUNTIFS(INFORMATIVE!E:E,$B12, INFORMATIVE!F:F,"DA")</f>
        <v>0</v>
      </c>
      <c r="J12" s="50">
        <f>COUNTIFS(INFORMATIVE!E:E,$B12, INFORMATIVE!F:F,"NU")</f>
        <v>0</v>
      </c>
      <c r="K12" s="51">
        <f t="shared" si="4"/>
        <v>0</v>
      </c>
      <c r="L12" s="51">
        <f t="shared" si="5"/>
        <v>0</v>
      </c>
      <c r="M12" s="23"/>
      <c r="N12" s="24" t="s">
        <v>48</v>
      </c>
      <c r="O12" s="25"/>
      <c r="P12" s="25"/>
      <c r="Q12" s="25"/>
      <c r="R12" s="33">
        <f>SUMIF(PROMOVARE!F:F,$N12,PROMOVARE!H:H)</f>
        <v>0</v>
      </c>
      <c r="S12" s="26">
        <f t="shared" si="0"/>
        <v>0</v>
      </c>
      <c r="T12" s="27"/>
      <c r="U12" s="28" t="s">
        <v>48</v>
      </c>
      <c r="V12" s="29"/>
      <c r="W12" s="29"/>
      <c r="X12" s="29"/>
      <c r="Y12" s="34">
        <f>COUNTIF(DEZBATERE!F:F,$U12)</f>
        <v>0</v>
      </c>
      <c r="Z12" s="30">
        <f t="shared" si="1"/>
        <v>0</v>
      </c>
      <c r="AA12" s="27"/>
      <c r="AB12" s="31" t="s">
        <v>48</v>
      </c>
      <c r="AC12" s="69"/>
      <c r="AD12" s="69"/>
      <c r="AE12" s="69"/>
      <c r="AF12" s="35">
        <f>COUNTIF(SPOTURI!D:D,$AB12)</f>
        <v>0</v>
      </c>
      <c r="AG12" s="32">
        <f t="shared" si="2"/>
        <v>0</v>
      </c>
      <c r="AH12" s="69"/>
      <c r="AI12" s="69"/>
      <c r="AJ12" s="69"/>
      <c r="AK12" s="35">
        <f>SUMIF(SPOTURI!D:D,$AB12,SPOTURI!F:F)</f>
        <v>0</v>
      </c>
      <c r="AL12" s="32">
        <f t="shared" si="3"/>
        <v>0</v>
      </c>
    </row>
    <row r="13" spans="2:38" ht="27.6" x14ac:dyDescent="0.3">
      <c r="B13" s="22" t="s">
        <v>26</v>
      </c>
      <c r="C13" s="49"/>
      <c r="D13" s="49"/>
      <c r="E13" s="49"/>
      <c r="F13" s="49"/>
      <c r="G13" s="49"/>
      <c r="H13" s="49"/>
      <c r="I13" s="50">
        <f>COUNTIFS(INFORMATIVE!E:E,$B13, INFORMATIVE!F:F,"DA")</f>
        <v>0</v>
      </c>
      <c r="J13" s="50">
        <f>COUNTIFS(INFORMATIVE!E:E,$B13, INFORMATIVE!F:F,"NU")</f>
        <v>0</v>
      </c>
      <c r="K13" s="51">
        <f t="shared" si="4"/>
        <v>0</v>
      </c>
      <c r="L13" s="51">
        <f t="shared" si="5"/>
        <v>0</v>
      </c>
      <c r="M13" s="23"/>
      <c r="N13" s="24" t="s">
        <v>26</v>
      </c>
      <c r="O13" s="25"/>
      <c r="P13" s="25"/>
      <c r="Q13" s="25"/>
      <c r="R13" s="33">
        <f>SUMIF(PROMOVARE!F:F,$N13,PROMOVARE!H:H)</f>
        <v>0</v>
      </c>
      <c r="S13" s="26">
        <f t="shared" si="0"/>
        <v>0</v>
      </c>
      <c r="T13" s="27"/>
      <c r="U13" s="28" t="s">
        <v>26</v>
      </c>
      <c r="V13" s="29"/>
      <c r="W13" s="29"/>
      <c r="X13" s="29"/>
      <c r="Y13" s="34">
        <f>COUNTIF(DEZBATERE!F:F,$U13)</f>
        <v>0</v>
      </c>
      <c r="Z13" s="30">
        <f t="shared" si="1"/>
        <v>0</v>
      </c>
      <c r="AA13" s="27"/>
      <c r="AB13" s="31" t="s">
        <v>26</v>
      </c>
      <c r="AC13" s="69"/>
      <c r="AD13" s="69"/>
      <c r="AE13" s="69"/>
      <c r="AF13" s="35">
        <f>COUNTIF(SPOTURI!D:D,$AB13)</f>
        <v>0</v>
      </c>
      <c r="AG13" s="32">
        <f t="shared" si="2"/>
        <v>0</v>
      </c>
      <c r="AH13" s="69"/>
      <c r="AI13" s="69"/>
      <c r="AJ13" s="69"/>
      <c r="AK13" s="35">
        <f>SUMIF(SPOTURI!D:D,$AB13,SPOTURI!F:F)</f>
        <v>0</v>
      </c>
      <c r="AL13" s="32">
        <f t="shared" si="3"/>
        <v>0</v>
      </c>
    </row>
    <row r="14" spans="2:38" ht="14.4" customHeight="1" x14ac:dyDescent="0.3">
      <c r="B14" s="22" t="s">
        <v>49</v>
      </c>
      <c r="C14" s="49"/>
      <c r="D14" s="49"/>
      <c r="E14" s="49"/>
      <c r="F14" s="49"/>
      <c r="G14" s="49"/>
      <c r="H14" s="49"/>
      <c r="I14" s="50">
        <f>COUNTIFS(INFORMATIVE!E:E,$B14, INFORMATIVE!F:F,"DA")</f>
        <v>0</v>
      </c>
      <c r="J14" s="50">
        <f>COUNTIFS(INFORMATIVE!E:E,$B14, INFORMATIVE!F:F,"NU")</f>
        <v>0</v>
      </c>
      <c r="K14" s="51">
        <f t="shared" si="4"/>
        <v>0</v>
      </c>
      <c r="L14" s="51">
        <f t="shared" si="5"/>
        <v>0</v>
      </c>
      <c r="M14" s="23"/>
      <c r="N14" s="24" t="s">
        <v>49</v>
      </c>
      <c r="O14" s="25"/>
      <c r="P14" s="25"/>
      <c r="Q14" s="25"/>
      <c r="R14" s="33">
        <f>SUMIF(PROMOVARE!F:F,$N14,PROMOVARE!H:H)</f>
        <v>0</v>
      </c>
      <c r="S14" s="26">
        <f t="shared" si="0"/>
        <v>0</v>
      </c>
      <c r="T14" s="27"/>
      <c r="U14" s="28" t="s">
        <v>49</v>
      </c>
      <c r="V14" s="29"/>
      <c r="W14" s="29"/>
      <c r="X14" s="29"/>
      <c r="Y14" s="34">
        <f>COUNTIF(DEZBATERE!F:F,$U14)</f>
        <v>0</v>
      </c>
      <c r="Z14" s="30">
        <f t="shared" si="1"/>
        <v>0</v>
      </c>
      <c r="AA14" s="27"/>
      <c r="AB14" s="31" t="s">
        <v>49</v>
      </c>
      <c r="AC14" s="69"/>
      <c r="AD14" s="69"/>
      <c r="AE14" s="69"/>
      <c r="AF14" s="35">
        <f>COUNTIF(SPOTURI!D:D,$AB14)</f>
        <v>0</v>
      </c>
      <c r="AG14" s="32">
        <f t="shared" si="2"/>
        <v>0</v>
      </c>
      <c r="AH14" s="69"/>
      <c r="AI14" s="69"/>
      <c r="AJ14" s="69"/>
      <c r="AK14" s="35">
        <f>SUMIF(SPOTURI!D:D,$AB14,SPOTURI!F:F)</f>
        <v>0</v>
      </c>
      <c r="AL14" s="32">
        <f t="shared" si="3"/>
        <v>0</v>
      </c>
    </row>
    <row r="15" spans="2:38" ht="27.6" x14ac:dyDescent="0.3">
      <c r="B15" s="22" t="s">
        <v>29</v>
      </c>
      <c r="C15" s="49"/>
      <c r="D15" s="49"/>
      <c r="E15" s="49"/>
      <c r="F15" s="49"/>
      <c r="G15" s="49"/>
      <c r="H15" s="49"/>
      <c r="I15" s="50">
        <f>COUNTIFS(INFORMATIVE!E:E,$B15, INFORMATIVE!F:F,"DA")</f>
        <v>0</v>
      </c>
      <c r="J15" s="50">
        <f>COUNTIFS(INFORMATIVE!E:E,$B15, INFORMATIVE!F:F,"NU")</f>
        <v>0</v>
      </c>
      <c r="K15" s="51">
        <f t="shared" si="4"/>
        <v>0</v>
      </c>
      <c r="L15" s="51">
        <f t="shared" si="5"/>
        <v>0</v>
      </c>
      <c r="M15" s="23"/>
      <c r="N15" s="24" t="s">
        <v>29</v>
      </c>
      <c r="O15" s="25"/>
      <c r="P15" s="25"/>
      <c r="Q15" s="25"/>
      <c r="R15" s="33">
        <f>SUMIF(PROMOVARE!F:F,$N15,PROMOVARE!H:H)</f>
        <v>0</v>
      </c>
      <c r="S15" s="26">
        <f t="shared" si="0"/>
        <v>0</v>
      </c>
      <c r="T15" s="27"/>
      <c r="U15" s="28" t="s">
        <v>29</v>
      </c>
      <c r="V15" s="29"/>
      <c r="W15" s="29"/>
      <c r="X15" s="29"/>
      <c r="Y15" s="34">
        <f>COUNTIF(DEZBATERE!F:F,$U15)</f>
        <v>0</v>
      </c>
      <c r="Z15" s="30">
        <f t="shared" si="1"/>
        <v>0</v>
      </c>
      <c r="AA15" s="27"/>
      <c r="AB15" s="31" t="s">
        <v>29</v>
      </c>
      <c r="AC15" s="69"/>
      <c r="AD15" s="69"/>
      <c r="AE15" s="69"/>
      <c r="AF15" s="35">
        <f>COUNTIF(SPOTURI!D:D,$AB15)</f>
        <v>0</v>
      </c>
      <c r="AG15" s="32">
        <f t="shared" si="2"/>
        <v>0</v>
      </c>
      <c r="AH15" s="69"/>
      <c r="AI15" s="69"/>
      <c r="AJ15" s="69"/>
      <c r="AK15" s="35">
        <f>SUMIF(SPOTURI!D:D,$AB15,SPOTURI!F:F)</f>
        <v>0</v>
      </c>
      <c r="AL15" s="32">
        <f t="shared" si="3"/>
        <v>0</v>
      </c>
    </row>
    <row r="16" spans="2:38" x14ac:dyDescent="0.3">
      <c r="B16" s="22" t="s">
        <v>28</v>
      </c>
      <c r="C16" s="49"/>
      <c r="D16" s="49"/>
      <c r="E16" s="49"/>
      <c r="F16" s="49"/>
      <c r="G16" s="49"/>
      <c r="H16" s="49"/>
      <c r="I16" s="50">
        <f>COUNTIFS(INFORMATIVE!E:E,$B16, INFORMATIVE!F:F,"DA")</f>
        <v>0</v>
      </c>
      <c r="J16" s="50">
        <f>COUNTIFS(INFORMATIVE!E:E,$B16, INFORMATIVE!F:F,"NU")</f>
        <v>0</v>
      </c>
      <c r="K16" s="51">
        <f t="shared" si="4"/>
        <v>0</v>
      </c>
      <c r="L16" s="51">
        <f t="shared" si="5"/>
        <v>0</v>
      </c>
      <c r="M16" s="23"/>
      <c r="N16" s="24" t="s">
        <v>28</v>
      </c>
      <c r="O16" s="25"/>
      <c r="P16" s="25"/>
      <c r="Q16" s="25"/>
      <c r="R16" s="33">
        <f>SUMIF(PROMOVARE!F:F,$N16,PROMOVARE!H:H)</f>
        <v>0</v>
      </c>
      <c r="S16" s="26">
        <f t="shared" si="0"/>
        <v>0</v>
      </c>
      <c r="T16" s="27"/>
      <c r="U16" s="28" t="s">
        <v>28</v>
      </c>
      <c r="V16" s="29"/>
      <c r="W16" s="29"/>
      <c r="X16" s="29"/>
      <c r="Y16" s="34">
        <f>COUNTIF(DEZBATERE!F:F,$U16)</f>
        <v>0</v>
      </c>
      <c r="Z16" s="30">
        <f t="shared" si="1"/>
        <v>0</v>
      </c>
      <c r="AA16" s="27"/>
      <c r="AB16" s="31" t="s">
        <v>28</v>
      </c>
      <c r="AC16" s="69"/>
      <c r="AD16" s="69"/>
      <c r="AE16" s="69"/>
      <c r="AF16" s="35">
        <f>COUNTIF(SPOTURI!D:D,$AB16)</f>
        <v>0</v>
      </c>
      <c r="AG16" s="32">
        <f t="shared" si="2"/>
        <v>0</v>
      </c>
      <c r="AH16" s="69"/>
      <c r="AI16" s="69"/>
      <c r="AJ16" s="69"/>
      <c r="AK16" s="35">
        <f>SUMIF(SPOTURI!D:D,$AB16,SPOTURI!F:F)</f>
        <v>0</v>
      </c>
      <c r="AL16" s="32">
        <f t="shared" si="3"/>
        <v>0</v>
      </c>
    </row>
    <row r="17" spans="2:38" ht="27.6" x14ac:dyDescent="0.3">
      <c r="B17" s="22" t="s">
        <v>50</v>
      </c>
      <c r="C17" s="49"/>
      <c r="D17" s="49"/>
      <c r="E17" s="49"/>
      <c r="F17" s="49"/>
      <c r="G17" s="49"/>
      <c r="H17" s="49"/>
      <c r="I17" s="50">
        <f>COUNTIFS(INFORMATIVE!E:E,$B17, INFORMATIVE!F:F,"DA")</f>
        <v>0</v>
      </c>
      <c r="J17" s="50">
        <f>COUNTIFS(INFORMATIVE!E:E,$B17, INFORMATIVE!F:F,"NU")</f>
        <v>0</v>
      </c>
      <c r="K17" s="51">
        <f t="shared" si="4"/>
        <v>0</v>
      </c>
      <c r="L17" s="51">
        <f t="shared" si="5"/>
        <v>0</v>
      </c>
      <c r="M17" s="23"/>
      <c r="N17" s="24" t="s">
        <v>50</v>
      </c>
      <c r="O17" s="25"/>
      <c r="P17" s="25"/>
      <c r="Q17" s="25"/>
      <c r="R17" s="33">
        <f>SUMIF(PROMOVARE!F:F,$N17,PROMOVARE!H:H)</f>
        <v>0</v>
      </c>
      <c r="S17" s="26">
        <f t="shared" si="0"/>
        <v>0</v>
      </c>
      <c r="T17" s="27"/>
      <c r="U17" s="28" t="s">
        <v>50</v>
      </c>
      <c r="V17" s="29"/>
      <c r="W17" s="29"/>
      <c r="X17" s="29"/>
      <c r="Y17" s="34">
        <f>COUNTIF(DEZBATERE!F:F,$U17)</f>
        <v>0</v>
      </c>
      <c r="Z17" s="30">
        <f t="shared" si="1"/>
        <v>0</v>
      </c>
      <c r="AA17" s="27"/>
      <c r="AB17" s="31" t="s">
        <v>50</v>
      </c>
      <c r="AC17" s="69"/>
      <c r="AD17" s="69"/>
      <c r="AE17" s="69"/>
      <c r="AF17" s="35">
        <f>COUNTIF(SPOTURI!D:D,$AB17)</f>
        <v>0</v>
      </c>
      <c r="AG17" s="32">
        <f t="shared" si="2"/>
        <v>0</v>
      </c>
      <c r="AH17" s="69"/>
      <c r="AI17" s="69"/>
      <c r="AJ17" s="69"/>
      <c r="AK17" s="35">
        <f>SUMIF(SPOTURI!D:D,$AB17,SPOTURI!F:F)</f>
        <v>0</v>
      </c>
      <c r="AL17" s="32">
        <f t="shared" si="3"/>
        <v>0</v>
      </c>
    </row>
    <row r="18" spans="2:38" ht="27.6" x14ac:dyDescent="0.3">
      <c r="B18" s="22" t="s">
        <v>25</v>
      </c>
      <c r="C18" s="49"/>
      <c r="D18" s="49"/>
      <c r="E18" s="49"/>
      <c r="F18" s="49"/>
      <c r="G18" s="49"/>
      <c r="H18" s="49"/>
      <c r="I18" s="50">
        <f>COUNTIFS(INFORMATIVE!E:E,$B18, INFORMATIVE!F:F,"DA")</f>
        <v>0</v>
      </c>
      <c r="J18" s="50">
        <f>COUNTIFS(INFORMATIVE!E:E,$B18, INFORMATIVE!F:F,"NU")</f>
        <v>0</v>
      </c>
      <c r="K18" s="51">
        <f t="shared" si="4"/>
        <v>0</v>
      </c>
      <c r="L18" s="51">
        <f t="shared" si="5"/>
        <v>0</v>
      </c>
      <c r="M18" s="23"/>
      <c r="N18" s="24" t="s">
        <v>25</v>
      </c>
      <c r="O18" s="25"/>
      <c r="P18" s="25"/>
      <c r="Q18" s="25"/>
      <c r="R18" s="33">
        <f>SUMIF(PROMOVARE!F:F,$N18,PROMOVARE!H:H)</f>
        <v>0</v>
      </c>
      <c r="S18" s="26">
        <f t="shared" si="0"/>
        <v>0</v>
      </c>
      <c r="T18" s="27"/>
      <c r="U18" s="28" t="s">
        <v>25</v>
      </c>
      <c r="V18" s="29"/>
      <c r="W18" s="29"/>
      <c r="X18" s="29"/>
      <c r="Y18" s="34">
        <f>COUNTIF(DEZBATERE!F:F,$U18)</f>
        <v>0</v>
      </c>
      <c r="Z18" s="30">
        <f t="shared" si="1"/>
        <v>0</v>
      </c>
      <c r="AA18" s="27"/>
      <c r="AB18" s="31" t="s">
        <v>25</v>
      </c>
      <c r="AC18" s="69"/>
      <c r="AD18" s="69"/>
      <c r="AE18" s="69"/>
      <c r="AF18" s="35">
        <f>COUNTIF(SPOTURI!D:D,$AB18)</f>
        <v>0</v>
      </c>
      <c r="AG18" s="32">
        <f t="shared" si="2"/>
        <v>0</v>
      </c>
      <c r="AH18" s="69"/>
      <c r="AI18" s="69"/>
      <c r="AJ18" s="69"/>
      <c r="AK18" s="35">
        <f>SUMIF(SPOTURI!D:D,$AB18,SPOTURI!F:F)</f>
        <v>0</v>
      </c>
      <c r="AL18" s="32">
        <f t="shared" si="3"/>
        <v>0</v>
      </c>
    </row>
    <row r="19" spans="2:38" ht="26.4" customHeight="1" x14ac:dyDescent="0.3">
      <c r="B19" s="22" t="s">
        <v>27</v>
      </c>
      <c r="C19" s="49"/>
      <c r="D19" s="49"/>
      <c r="E19" s="49"/>
      <c r="F19" s="49"/>
      <c r="G19" s="49"/>
      <c r="H19" s="49"/>
      <c r="I19" s="50">
        <f>COUNTIFS(INFORMATIVE!E:E,$B19, INFORMATIVE!F:F,"DA")</f>
        <v>0</v>
      </c>
      <c r="J19" s="50">
        <f>COUNTIFS(INFORMATIVE!E:E,$B19, INFORMATIVE!F:F,"NU")</f>
        <v>0</v>
      </c>
      <c r="K19" s="51">
        <f t="shared" si="4"/>
        <v>0</v>
      </c>
      <c r="L19" s="51">
        <f t="shared" si="5"/>
        <v>0</v>
      </c>
      <c r="M19" s="23"/>
      <c r="N19" s="24" t="s">
        <v>27</v>
      </c>
      <c r="O19" s="25"/>
      <c r="P19" s="25"/>
      <c r="Q19" s="25"/>
      <c r="R19" s="33">
        <f>SUMIF(PROMOVARE!F:F,$N19,PROMOVARE!H:H)</f>
        <v>0</v>
      </c>
      <c r="S19" s="26">
        <f t="shared" si="0"/>
        <v>0</v>
      </c>
      <c r="T19" s="27"/>
      <c r="U19" s="28" t="s">
        <v>27</v>
      </c>
      <c r="V19" s="29"/>
      <c r="W19" s="29"/>
      <c r="X19" s="29"/>
      <c r="Y19" s="34">
        <f>COUNTIF(DEZBATERE!F:F,$U19)</f>
        <v>0</v>
      </c>
      <c r="Z19" s="30">
        <f t="shared" si="1"/>
        <v>0</v>
      </c>
      <c r="AA19" s="27"/>
      <c r="AB19" s="31" t="s">
        <v>27</v>
      </c>
      <c r="AC19" s="69"/>
      <c r="AD19" s="69"/>
      <c r="AE19" s="69"/>
      <c r="AF19" s="35">
        <f>COUNTIF(SPOTURI!D:D,$AB19)</f>
        <v>0</v>
      </c>
      <c r="AG19" s="32">
        <f t="shared" si="2"/>
        <v>0</v>
      </c>
      <c r="AH19" s="69"/>
      <c r="AI19" s="69"/>
      <c r="AJ19" s="69"/>
      <c r="AK19" s="35">
        <f>SUMIF(SPOTURI!D:D,$AB19,SPOTURI!F:F)</f>
        <v>0</v>
      </c>
      <c r="AL19" s="32">
        <f t="shared" si="3"/>
        <v>0</v>
      </c>
    </row>
  </sheetData>
  <sheetProtection algorithmName="SHA-512" hashValue="MhvesyafK/BvOJN0RKFouQkkkXx7B3rJ2PUQm1RtUHTTV+/NXtRTPzpaq9WNu2nhxjLvntKjruGiO/M0m9Aujg==" saltValue="bq5YiMrLNecOmmTaQZtZ6A=="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4" sqref="B4:R4"/>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0" t="s">
        <v>52</v>
      </c>
      <c r="C1" s="121"/>
      <c r="D1" s="121"/>
      <c r="E1" s="121"/>
      <c r="F1" s="121"/>
      <c r="G1" s="121"/>
      <c r="H1" s="121"/>
      <c r="I1" s="121"/>
      <c r="J1" s="127" t="s">
        <v>38</v>
      </c>
      <c r="K1" s="127"/>
      <c r="L1" s="127"/>
      <c r="M1" s="127"/>
      <c r="N1" s="127"/>
      <c r="O1" s="127"/>
      <c r="P1" s="127"/>
      <c r="Q1" s="127"/>
      <c r="R1" s="127"/>
    </row>
    <row r="2" spans="2:18" s="2" customFormat="1" ht="18.75" customHeight="1" x14ac:dyDescent="0.3">
      <c r="B2" s="122" t="s">
        <v>21</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42</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43</v>
      </c>
      <c r="D5" s="119"/>
      <c r="E5" s="119"/>
      <c r="F5" s="119"/>
      <c r="G5" s="119"/>
      <c r="H5" s="119"/>
      <c r="I5" s="119"/>
      <c r="J5" s="119"/>
      <c r="K5" s="119"/>
      <c r="L5" s="119"/>
      <c r="M5" s="119"/>
      <c r="N5" s="119"/>
      <c r="O5" s="119"/>
      <c r="P5" s="119"/>
      <c r="Q5" s="119"/>
      <c r="R5" s="119"/>
    </row>
    <row r="6" spans="2:18" ht="31.5" customHeight="1" x14ac:dyDescent="0.3">
      <c r="B6" s="57">
        <v>2</v>
      </c>
      <c r="C6" s="118" t="s">
        <v>51</v>
      </c>
      <c r="D6" s="119"/>
      <c r="E6" s="119"/>
      <c r="F6" s="119"/>
      <c r="G6" s="119"/>
      <c r="H6" s="119"/>
      <c r="I6" s="119"/>
      <c r="J6" s="119"/>
      <c r="K6" s="119"/>
      <c r="L6" s="119"/>
      <c r="M6" s="119"/>
      <c r="N6" s="119"/>
      <c r="O6" s="119"/>
      <c r="P6" s="119"/>
      <c r="Q6" s="119"/>
      <c r="R6" s="119"/>
    </row>
    <row r="7" spans="2:18" ht="15.6" x14ac:dyDescent="0.3">
      <c r="B7" s="57">
        <v>3</v>
      </c>
      <c r="C7" s="118" t="s">
        <v>22</v>
      </c>
      <c r="D7" s="119"/>
      <c r="E7" s="119"/>
      <c r="F7" s="119"/>
      <c r="G7" s="119"/>
      <c r="H7" s="119"/>
      <c r="I7" s="119"/>
      <c r="J7" s="119"/>
      <c r="K7" s="119"/>
      <c r="L7" s="119"/>
      <c r="M7" s="119"/>
      <c r="N7" s="119"/>
      <c r="O7" s="119"/>
      <c r="P7" s="119"/>
      <c r="Q7" s="119"/>
      <c r="R7" s="119"/>
    </row>
    <row r="8" spans="2:18" ht="33" customHeight="1" x14ac:dyDescent="0.3">
      <c r="B8" s="57">
        <v>4</v>
      </c>
      <c r="C8" s="118" t="s">
        <v>44</v>
      </c>
      <c r="D8" s="119"/>
      <c r="E8" s="119"/>
      <c r="F8" s="119"/>
      <c r="G8" s="119"/>
      <c r="H8" s="119"/>
      <c r="I8" s="119"/>
      <c r="J8" s="119"/>
      <c r="K8" s="119"/>
      <c r="L8" s="119"/>
      <c r="M8" s="119"/>
      <c r="N8" s="119"/>
      <c r="O8" s="119"/>
      <c r="P8" s="119"/>
      <c r="Q8" s="119"/>
      <c r="R8" s="55"/>
    </row>
    <row r="9" spans="2:18" ht="30.75" customHeight="1" x14ac:dyDescent="0.3">
      <c r="B9" s="57">
        <v>5</v>
      </c>
      <c r="C9" s="118" t="s">
        <v>20</v>
      </c>
      <c r="D9" s="119"/>
      <c r="E9" s="119"/>
      <c r="F9" s="119"/>
      <c r="G9" s="119"/>
      <c r="H9" s="119"/>
      <c r="I9" s="119"/>
      <c r="J9" s="119"/>
      <c r="K9" s="119"/>
      <c r="L9" s="119"/>
      <c r="M9" s="119"/>
      <c r="N9" s="119"/>
      <c r="O9" s="119"/>
      <c r="P9" s="119"/>
      <c r="Q9" s="119"/>
      <c r="R9" s="119"/>
    </row>
    <row r="10" spans="2:18" ht="33.6" customHeight="1" x14ac:dyDescent="0.3">
      <c r="B10" s="57">
        <v>6</v>
      </c>
      <c r="C10" s="125" t="s">
        <v>33</v>
      </c>
      <c r="D10" s="126"/>
      <c r="E10" s="126"/>
      <c r="F10" s="126"/>
      <c r="G10" s="126"/>
      <c r="H10" s="126"/>
      <c r="I10" s="126"/>
      <c r="J10" s="126"/>
      <c r="K10" s="126"/>
      <c r="L10" s="126"/>
      <c r="M10" s="126"/>
      <c r="N10" s="126"/>
      <c r="O10" s="126"/>
      <c r="P10" s="126"/>
      <c r="Q10" s="126"/>
      <c r="R10" s="65"/>
    </row>
    <row r="11" spans="2:18" ht="15.6" x14ac:dyDescent="0.3">
      <c r="B11" s="61"/>
      <c r="C11" s="66" t="s">
        <v>32</v>
      </c>
      <c r="D11" s="67"/>
      <c r="E11" s="67"/>
      <c r="F11" s="67"/>
      <c r="G11" s="67"/>
      <c r="H11" s="67"/>
      <c r="I11" s="67"/>
      <c r="J11" s="67"/>
      <c r="K11" s="67"/>
      <c r="L11" s="67"/>
      <c r="M11" s="67"/>
      <c r="N11" s="67"/>
      <c r="O11" s="67"/>
      <c r="P11" s="67"/>
      <c r="Q11" s="67"/>
      <c r="R11" s="67"/>
    </row>
    <row r="12" spans="2:18" ht="16.2" customHeight="1" x14ac:dyDescent="0.3">
      <c r="B12" s="62"/>
      <c r="C12" s="63" t="s">
        <v>34</v>
      </c>
      <c r="D12" s="63"/>
      <c r="E12" s="63"/>
      <c r="F12" s="63"/>
      <c r="G12" s="63"/>
      <c r="H12" s="63"/>
      <c r="I12" s="63"/>
      <c r="J12" s="63"/>
      <c r="K12" s="63"/>
      <c r="L12" s="63"/>
      <c r="M12" s="63"/>
      <c r="N12" s="63"/>
      <c r="O12" s="63"/>
      <c r="P12" s="63"/>
      <c r="Q12" s="63"/>
      <c r="R12" s="68"/>
    </row>
    <row r="13" spans="2:18" s="42" customFormat="1" ht="33" customHeight="1" x14ac:dyDescent="0.3">
      <c r="B13" s="57">
        <v>7</v>
      </c>
      <c r="C13" s="115" t="s">
        <v>37</v>
      </c>
      <c r="D13" s="116"/>
      <c r="E13" s="116"/>
      <c r="F13" s="116"/>
      <c r="G13" s="116"/>
      <c r="H13" s="116"/>
      <c r="I13" s="116"/>
      <c r="J13" s="116"/>
      <c r="K13" s="116"/>
      <c r="L13" s="116"/>
      <c r="M13" s="116"/>
      <c r="N13" s="116"/>
      <c r="O13" s="116"/>
      <c r="P13" s="116"/>
      <c r="Q13" s="116"/>
      <c r="R13" s="117"/>
    </row>
    <row r="14" spans="2:18" ht="15" customHeight="1" x14ac:dyDescent="0.3">
      <c r="B14" s="123"/>
      <c r="C14" s="58" t="s">
        <v>45</v>
      </c>
      <c r="D14" s="40"/>
      <c r="E14" s="40"/>
      <c r="F14" s="40"/>
      <c r="G14" s="40"/>
      <c r="H14" s="40"/>
      <c r="I14" s="40"/>
      <c r="J14" s="40"/>
      <c r="K14" s="40"/>
      <c r="L14" s="40"/>
      <c r="M14" s="40"/>
      <c r="N14" s="40"/>
      <c r="O14" s="40"/>
      <c r="P14" s="40"/>
      <c r="Q14" s="40"/>
      <c r="R14" s="40"/>
    </row>
    <row r="15" spans="2:18" ht="15" customHeight="1" x14ac:dyDescent="0.3">
      <c r="B15" s="123"/>
      <c r="C15" s="58" t="s">
        <v>46</v>
      </c>
      <c r="D15" s="40"/>
      <c r="E15" s="40"/>
      <c r="F15" s="40"/>
      <c r="G15" s="40"/>
      <c r="H15" s="40"/>
      <c r="I15" s="40"/>
      <c r="J15" s="40"/>
      <c r="K15" s="40"/>
      <c r="L15" s="40"/>
      <c r="M15" s="40"/>
      <c r="N15" s="40"/>
      <c r="O15" s="40"/>
      <c r="P15" s="40"/>
      <c r="Q15" s="40"/>
      <c r="R15" s="40"/>
    </row>
    <row r="16" spans="2:18" ht="15" customHeight="1" x14ac:dyDescent="0.3">
      <c r="B16" s="123"/>
      <c r="C16" s="58" t="s">
        <v>47</v>
      </c>
      <c r="D16" s="40"/>
      <c r="E16" s="40"/>
      <c r="F16" s="40"/>
      <c r="G16" s="40"/>
      <c r="H16" s="40"/>
      <c r="I16" s="40"/>
      <c r="J16" s="40"/>
      <c r="K16" s="40"/>
      <c r="L16" s="40"/>
      <c r="M16" s="40"/>
      <c r="N16" s="40"/>
      <c r="O16" s="40"/>
      <c r="P16" s="40"/>
      <c r="Q16" s="40"/>
      <c r="R16" s="40"/>
    </row>
    <row r="17" spans="2:18" ht="15" customHeight="1" x14ac:dyDescent="0.3">
      <c r="B17" s="123"/>
      <c r="C17" s="58" t="s">
        <v>48</v>
      </c>
      <c r="D17" s="40"/>
      <c r="E17" s="40"/>
      <c r="F17" s="40"/>
      <c r="G17" s="40"/>
      <c r="H17" s="40"/>
      <c r="I17" s="40"/>
      <c r="J17" s="40"/>
      <c r="K17" s="40"/>
      <c r="L17" s="40"/>
      <c r="M17" s="40"/>
      <c r="N17" s="40"/>
      <c r="O17" s="40"/>
      <c r="P17" s="40"/>
      <c r="Q17" s="40"/>
      <c r="R17" s="40"/>
    </row>
    <row r="18" spans="2:18" ht="15" customHeight="1" x14ac:dyDescent="0.3">
      <c r="B18" s="123"/>
      <c r="C18" s="58" t="s">
        <v>26</v>
      </c>
      <c r="D18" s="40"/>
      <c r="E18" s="40"/>
      <c r="F18" s="40"/>
      <c r="G18" s="40"/>
      <c r="H18" s="40"/>
      <c r="I18" s="40"/>
      <c r="J18" s="40"/>
      <c r="K18" s="40"/>
      <c r="L18" s="40"/>
      <c r="M18" s="40"/>
      <c r="N18" s="40"/>
      <c r="O18" s="40"/>
      <c r="P18" s="40"/>
      <c r="Q18" s="40"/>
      <c r="R18" s="40"/>
    </row>
    <row r="19" spans="2:18" ht="15" customHeight="1" x14ac:dyDescent="0.3">
      <c r="B19" s="123"/>
      <c r="C19" s="58" t="s">
        <v>49</v>
      </c>
      <c r="D19" s="40"/>
      <c r="E19" s="40"/>
      <c r="F19" s="40"/>
      <c r="G19" s="40"/>
      <c r="H19" s="40"/>
      <c r="I19" s="40"/>
      <c r="J19" s="40"/>
      <c r="K19" s="40"/>
      <c r="L19" s="40"/>
      <c r="M19" s="40"/>
      <c r="N19" s="40"/>
      <c r="O19" s="40"/>
      <c r="P19" s="40"/>
      <c r="Q19" s="40"/>
      <c r="R19" s="40"/>
    </row>
    <row r="20" spans="2:18" ht="15" customHeight="1" x14ac:dyDescent="0.3">
      <c r="B20" s="123"/>
      <c r="C20" s="58" t="s">
        <v>29</v>
      </c>
      <c r="D20" s="40"/>
      <c r="E20" s="40"/>
      <c r="F20" s="40"/>
      <c r="G20" s="40"/>
      <c r="H20" s="40"/>
      <c r="I20" s="40"/>
      <c r="J20" s="40"/>
      <c r="K20" s="40"/>
      <c r="L20" s="40"/>
      <c r="M20" s="40"/>
      <c r="N20" s="40"/>
      <c r="O20" s="40"/>
      <c r="P20" s="40"/>
      <c r="Q20" s="40"/>
      <c r="R20" s="40"/>
    </row>
    <row r="21" spans="2:18" ht="15" customHeight="1" x14ac:dyDescent="0.3">
      <c r="B21" s="123"/>
      <c r="C21" s="58" t="s">
        <v>28</v>
      </c>
      <c r="D21" s="40"/>
      <c r="E21" s="40"/>
      <c r="F21" s="40"/>
      <c r="G21" s="40"/>
      <c r="H21" s="40"/>
      <c r="I21" s="40"/>
      <c r="J21" s="40"/>
      <c r="K21" s="40"/>
      <c r="L21" s="40"/>
      <c r="M21" s="40"/>
      <c r="N21" s="40"/>
      <c r="O21" s="40"/>
      <c r="P21" s="40"/>
      <c r="Q21" s="40"/>
      <c r="R21" s="40"/>
    </row>
    <row r="22" spans="2:18" ht="15" customHeight="1" x14ac:dyDescent="0.3">
      <c r="B22" s="123"/>
      <c r="C22" s="58" t="s">
        <v>50</v>
      </c>
      <c r="D22" s="40"/>
      <c r="E22" s="40"/>
      <c r="F22" s="40"/>
      <c r="G22" s="40"/>
      <c r="H22" s="40"/>
      <c r="I22" s="40"/>
      <c r="J22" s="40"/>
      <c r="K22" s="40"/>
      <c r="L22" s="40"/>
      <c r="M22" s="40"/>
      <c r="N22" s="40"/>
      <c r="O22" s="40"/>
      <c r="P22" s="40"/>
      <c r="Q22" s="40"/>
      <c r="R22" s="40"/>
    </row>
    <row r="23" spans="2:18" ht="15" customHeight="1" x14ac:dyDescent="0.3">
      <c r="B23" s="123"/>
      <c r="C23" s="58" t="s">
        <v>25</v>
      </c>
      <c r="D23" s="40"/>
      <c r="E23" s="40"/>
      <c r="F23" s="40"/>
      <c r="G23" s="40"/>
      <c r="H23" s="40"/>
      <c r="I23" s="40"/>
      <c r="J23" s="40"/>
      <c r="K23" s="40"/>
      <c r="L23" s="40"/>
      <c r="M23" s="40"/>
      <c r="N23" s="40"/>
      <c r="O23" s="40"/>
      <c r="P23" s="40"/>
      <c r="Q23" s="40"/>
      <c r="R23" s="40"/>
    </row>
    <row r="24" spans="2:18" ht="15" customHeight="1" x14ac:dyDescent="0.3">
      <c r="B24" s="123"/>
      <c r="C24" s="58" t="s">
        <v>27</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Catalina Biholar</cp:lastModifiedBy>
  <cp:lastPrinted>2024-10-24T10:09:15Z</cp:lastPrinted>
  <dcterms:created xsi:type="dcterms:W3CDTF">1996-10-14T23:33:28Z</dcterms:created>
  <dcterms:modified xsi:type="dcterms:W3CDTF">2025-05-01T14:23:40Z</dcterms:modified>
</cp:coreProperties>
</file>