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<sst xmlns="http://schemas.openxmlformats.org/spreadsheetml/2006/main" count="324" uniqueCount="75">
  <si>
    <t>CAMPANIA ELECTORALĂ PENTRU ALEGEREA PREȘEDINTELUI ROMÂNIEI DIN ANUL 2025</t>
  </si>
  <si>
    <t>EMISIUNI INFORMATIVE</t>
  </si>
  <si>
    <t>POST: CITY RADIO BORSEC / R891.3/27.11.2013</t>
  </si>
  <si>
    <t>11 - 17 APRILIE 2025</t>
  </si>
  <si>
    <t>Data</t>
  </si>
  <si>
    <t>Ora</t>
  </si>
  <si>
    <t>Candidat / reprezentant
(nume, prenume)</t>
  </si>
  <si>
    <t>Candidat susținut</t>
  </si>
  <si>
    <t>Voce candidat</t>
  </si>
  <si>
    <t>EMISIUNI DE PROMOVARE ELECTORALĂ</t>
  </si>
  <si>
    <t>POST:  CITY RADIO BORSEC / R891.3/27.11.2013</t>
  </si>
  <si>
    <t>Emisiune</t>
  </si>
  <si>
    <t>Formațiune politică</t>
  </si>
  <si>
    <t>Durata promovării [s]</t>
  </si>
  <si>
    <t>Marcaj</t>
  </si>
  <si>
    <t>16.04.2025</t>
  </si>
  <si>
    <t>PROMOVARE ELECTORALA</t>
  </si>
  <si>
    <t>KERESKENYI GABOR</t>
  </si>
  <si>
    <t>ANTONESCU GEORGE-CRIN-LAURENȚIU</t>
  </si>
  <si>
    <t>ALIANTA ROMANIA INAINTE</t>
  </si>
  <si>
    <t>URMEAZA PROMOVARE ELECTORALA - ATI ASCULTAT PROMOVARE ELECTORALA</t>
  </si>
  <si>
    <t>EMISIUNI DE DEZBATERE ELECTORALĂ</t>
  </si>
  <si>
    <t>11.04.2025</t>
  </si>
  <si>
    <t>11.00 - 12.00</t>
  </si>
  <si>
    <t>DEZBATERE ELECTORALA</t>
  </si>
  <si>
    <t>TUROS LORAND</t>
  </si>
  <si>
    <t>URMEAZA DEZBATERE ELECTORALA - ATI ASCULTAT DEZBATERE ELECTORALA</t>
  </si>
  <si>
    <t>11.00-12.00</t>
  </si>
  <si>
    <t>NAGY SZABOLCS</t>
  </si>
  <si>
    <t>17.04.2025</t>
  </si>
  <si>
    <t>MAGYAR LORAND</t>
  </si>
  <si>
    <t>SPOTURI ELECTORALE</t>
  </si>
  <si>
    <t>Durata [s]</t>
  </si>
  <si>
    <t>URMEAZA SPOT ELECTORAL</t>
  </si>
  <si>
    <t>12.04.2025</t>
  </si>
  <si>
    <t>13.04.2025</t>
  </si>
  <si>
    <t>13-04.2025</t>
  </si>
  <si>
    <t>14.04.2025</t>
  </si>
  <si>
    <t>15.04.2025</t>
  </si>
  <si>
    <t>CONSILUL NAȚIONAL AL AUDIOVIZUALULUI |DIRECȚIA CONTROL | SERVICIUL INSPECȚIE ȘI MONITORIZARE LOCALĂ</t>
  </si>
  <si>
    <t xml:space="preserve">CAMPANIA ELECTORALĂ PENTRU ALEGEREA PREȘEDINTELUI ROMÂNIEI DIN ANUL 2025 </t>
  </si>
  <si>
    <t>11 - 17 APRILIE 2025 | POST: CITY RADIO BORSEC / R891.3/27.11.2013</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</si>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</sst>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49">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u/>
      <sz val="12"/>
      <name val="Calibri"/>
      <charset val="134"/>
      <scheme val="minor"/>
    </font>
    <font>
      <sz val="9"/>
      <name val="Tahoma"/>
      <charset val="134"/>
    </font>
  </fonts>
  <fills count="39">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5" borderId="0" applyNumberFormat="0" applyBorder="0" applyAlignment="0" applyProtection="0">
      <alignment vertical="center"/>
    </xf>
    <xf numFmtId="0" fontId="46" fillId="7"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6" fillId="14" borderId="0" applyNumberFormat="0" applyBorder="0" applyAlignment="0" applyProtection="0">
      <alignment vertical="center"/>
    </xf>
    <xf numFmtId="0" fontId="46" fillId="1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8" borderId="0" applyNumberFormat="0" applyBorder="0" applyAlignment="0" applyProtection="0">
      <alignment vertical="center"/>
    </xf>
    <xf numFmtId="0" fontId="46" fillId="10"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6" fillId="11" borderId="0" applyNumberFormat="0" applyBorder="0" applyAlignment="0" applyProtection="0">
      <alignment vertical="center"/>
    </xf>
    <xf numFmtId="0" fontId="46" fillId="13"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0"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4" fillId="5" borderId="15" xfId="0" applyFont="1" applyFill="1" applyBorder="1" applyAlignment="1">
      <alignment horizontal="right" vertical="center" wrapText="1"/>
    </xf>
    <xf numFmtId="0" fontId="17"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4" fillId="8" borderId="13" xfId="0" applyFont="1" applyFill="1" applyBorder="1" applyAlignment="1">
      <alignment vertical="center" wrapText="1"/>
    </xf>
    <xf numFmtId="0" fontId="19"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4" fillId="11" borderId="13" xfId="0" applyFont="1" applyFill="1" applyBorder="1" applyAlignment="1">
      <alignment vertical="center" wrapText="1"/>
    </xf>
    <xf numFmtId="0" fontId="20"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4" fillId="14" borderId="13" xfId="0" applyFont="1" applyFill="1" applyBorder="1" applyAlignment="1">
      <alignment vertical="center" wrapText="1"/>
    </xf>
    <xf numFmtId="0" fontId="21" fillId="14" borderId="13" xfId="0"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10</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11</v>
      </c>
      <c r="E5" s="116" t="s">
        <v>6</v>
      </c>
      <c r="F5" s="116" t="s">
        <v>7</v>
      </c>
      <c r="G5" s="116" t="s">
        <v>12</v>
      </c>
      <c r="H5" s="116" t="s">
        <v>13</v>
      </c>
      <c r="I5" s="116" t="s">
        <v>14</v>
      </c>
    </row>
    <row r="6" ht="38.25" spans="2:9">
      <c r="B6" s="109" t="s">
        <v>15</v>
      </c>
      <c r="C6" s="108">
        <v>8.3</v>
      </c>
      <c r="D6" s="109" t="s">
        <v>16</v>
      </c>
      <c r="E6" s="109" t="s">
        <v>17</v>
      </c>
      <c r="F6" s="109" t="s">
        <v>18</v>
      </c>
      <c r="G6" s="109" t="s">
        <v>19</v>
      </c>
      <c r="H6" s="110">
        <v>1052</v>
      </c>
      <c r="I6" s="110" t="s">
        <v>20</v>
      </c>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0"/>
  <sheetViews>
    <sheetView showGridLines="0" zoomScale="115" zoomScaleNormal="115" workbookViewId="0">
      <pane ySplit="5" topLeftCell="A6" activePane="bottomLeft" state="frozen"/>
      <selection/>
      <selection pane="bottomLeft" activeCell="D30" sqref="D30"/>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21</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11</v>
      </c>
      <c r="E5" s="113" t="s">
        <v>6</v>
      </c>
      <c r="F5" s="113" t="s">
        <v>7</v>
      </c>
      <c r="G5" s="113" t="s">
        <v>14</v>
      </c>
    </row>
    <row r="6" ht="38.25" spans="2:7">
      <c r="B6" s="109" t="s">
        <v>22</v>
      </c>
      <c r="C6" s="108" t="s">
        <v>23</v>
      </c>
      <c r="D6" s="109" t="s">
        <v>24</v>
      </c>
      <c r="E6" s="109" t="s">
        <v>25</v>
      </c>
      <c r="F6" s="109" t="s">
        <v>18</v>
      </c>
      <c r="G6" s="110" t="s">
        <v>26</v>
      </c>
    </row>
    <row r="7" ht="38.25" spans="2:7">
      <c r="B7" s="109" t="s">
        <v>15</v>
      </c>
      <c r="C7" s="108" t="s">
        <v>27</v>
      </c>
      <c r="D7" s="109" t="s">
        <v>24</v>
      </c>
      <c r="E7" s="109" t="s">
        <v>28</v>
      </c>
      <c r="F7" s="109" t="s">
        <v>18</v>
      </c>
      <c r="G7" s="110" t="s">
        <v>26</v>
      </c>
    </row>
    <row r="8" ht="38.25" spans="2:7">
      <c r="B8" s="109" t="s">
        <v>29</v>
      </c>
      <c r="C8" s="108" t="s">
        <v>23</v>
      </c>
      <c r="D8" s="109" t="s">
        <v>24</v>
      </c>
      <c r="E8" s="109" t="s">
        <v>30</v>
      </c>
      <c r="F8" s="109" t="s">
        <v>18</v>
      </c>
      <c r="G8" s="110" t="s">
        <v>26</v>
      </c>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0">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31</v>
      </c>
      <c r="C2" s="104"/>
      <c r="D2" s="104"/>
      <c r="E2" s="104"/>
      <c r="F2" s="104"/>
      <c r="G2" s="104"/>
    </row>
    <row r="3" s="2" customFormat="1" ht="15.75" spans="2:7">
      <c r="B3" s="37" t="s">
        <v>10</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12</v>
      </c>
      <c r="F5" s="106" t="s">
        <v>32</v>
      </c>
      <c r="G5" s="106" t="s">
        <v>14</v>
      </c>
    </row>
    <row r="6" ht="25.5" spans="2:7">
      <c r="B6" s="107" t="s">
        <v>22</v>
      </c>
      <c r="C6" s="108">
        <v>0.3125</v>
      </c>
      <c r="D6" s="109" t="s">
        <v>18</v>
      </c>
      <c r="E6" s="109" t="s">
        <v>19</v>
      </c>
      <c r="F6" s="110">
        <v>30</v>
      </c>
      <c r="G6" s="110" t="s">
        <v>33</v>
      </c>
    </row>
    <row r="7" ht="25.5" spans="2:7">
      <c r="B7" s="109" t="s">
        <v>22</v>
      </c>
      <c r="C7" s="108">
        <v>0.354166666666667</v>
      </c>
      <c r="D7" s="109" t="s">
        <v>18</v>
      </c>
      <c r="E7" s="109" t="s">
        <v>19</v>
      </c>
      <c r="F7" s="110">
        <v>30</v>
      </c>
      <c r="G7" s="110" t="s">
        <v>33</v>
      </c>
    </row>
    <row r="8" ht="25.5" spans="2:7">
      <c r="B8" s="109" t="s">
        <v>22</v>
      </c>
      <c r="C8" s="108">
        <v>0.395833333333333</v>
      </c>
      <c r="D8" s="109" t="s">
        <v>18</v>
      </c>
      <c r="E8" s="109" t="s">
        <v>19</v>
      </c>
      <c r="F8" s="110">
        <v>30</v>
      </c>
      <c r="G8" s="110" t="s">
        <v>33</v>
      </c>
    </row>
    <row r="9" ht="25.5" spans="2:7">
      <c r="B9" s="109" t="s">
        <v>22</v>
      </c>
      <c r="C9" s="108">
        <v>0.6875</v>
      </c>
      <c r="D9" s="109" t="s">
        <v>18</v>
      </c>
      <c r="E9" s="109" t="s">
        <v>19</v>
      </c>
      <c r="F9" s="110">
        <v>30</v>
      </c>
      <c r="G9" s="110" t="s">
        <v>33</v>
      </c>
    </row>
    <row r="10" ht="25.5" spans="2:7">
      <c r="B10" s="109" t="s">
        <v>22</v>
      </c>
      <c r="C10" s="108">
        <v>0.729166666666667</v>
      </c>
      <c r="D10" s="109" t="s">
        <v>18</v>
      </c>
      <c r="E10" s="109" t="s">
        <v>19</v>
      </c>
      <c r="F10" s="110">
        <v>30</v>
      </c>
      <c r="G10" s="110" t="s">
        <v>33</v>
      </c>
    </row>
    <row r="11" ht="25.5" spans="2:7">
      <c r="B11" s="109" t="s">
        <v>34</v>
      </c>
      <c r="C11" s="108">
        <v>0.354166666666667</v>
      </c>
      <c r="D11" s="109" t="s">
        <v>18</v>
      </c>
      <c r="E11" s="109" t="s">
        <v>19</v>
      </c>
      <c r="F11" s="110">
        <v>30</v>
      </c>
      <c r="G11" s="110" t="s">
        <v>33</v>
      </c>
    </row>
    <row r="12" ht="25.5" spans="2:7">
      <c r="B12" s="109" t="s">
        <v>34</v>
      </c>
      <c r="C12" s="108">
        <v>0.395833333333333</v>
      </c>
      <c r="D12" s="109" t="s">
        <v>18</v>
      </c>
      <c r="E12" s="109" t="s">
        <v>19</v>
      </c>
      <c r="F12" s="110">
        <v>30</v>
      </c>
      <c r="G12" s="110" t="s">
        <v>33</v>
      </c>
    </row>
    <row r="13" ht="25.5" spans="2:7">
      <c r="B13" s="109" t="s">
        <v>34</v>
      </c>
      <c r="C13" s="108">
        <v>0.645833333333333</v>
      </c>
      <c r="D13" s="109" t="s">
        <v>18</v>
      </c>
      <c r="E13" s="109" t="s">
        <v>19</v>
      </c>
      <c r="F13" s="110">
        <v>30</v>
      </c>
      <c r="G13" s="110" t="s">
        <v>33</v>
      </c>
    </row>
    <row r="14" ht="25.5" spans="2:7">
      <c r="B14" s="109" t="s">
        <v>34</v>
      </c>
      <c r="C14" s="108">
        <v>0.6875</v>
      </c>
      <c r="D14" s="109" t="s">
        <v>18</v>
      </c>
      <c r="E14" s="109" t="s">
        <v>19</v>
      </c>
      <c r="F14" s="110">
        <v>30</v>
      </c>
      <c r="G14" s="110" t="s">
        <v>33</v>
      </c>
    </row>
    <row r="15" ht="25.5" spans="2:7">
      <c r="B15" s="109" t="s">
        <v>34</v>
      </c>
      <c r="C15" s="108">
        <v>0.729166666666667</v>
      </c>
      <c r="D15" s="109" t="s">
        <v>18</v>
      </c>
      <c r="E15" s="109" t="s">
        <v>19</v>
      </c>
      <c r="F15" s="110">
        <v>30</v>
      </c>
      <c r="G15" s="110" t="s">
        <v>33</v>
      </c>
    </row>
    <row r="16" ht="25.5" spans="2:7">
      <c r="B16" s="109" t="s">
        <v>35</v>
      </c>
      <c r="C16" s="108">
        <v>0.354166666666667</v>
      </c>
      <c r="D16" s="109" t="s">
        <v>18</v>
      </c>
      <c r="E16" s="109" t="s">
        <v>19</v>
      </c>
      <c r="F16" s="110">
        <v>30</v>
      </c>
      <c r="G16" s="110" t="s">
        <v>33</v>
      </c>
    </row>
    <row r="17" ht="25.5" spans="2:7">
      <c r="B17" s="109" t="s">
        <v>36</v>
      </c>
      <c r="C17" s="108">
        <v>0.395833333333333</v>
      </c>
      <c r="D17" s="109" t="s">
        <v>18</v>
      </c>
      <c r="E17" s="109" t="s">
        <v>19</v>
      </c>
      <c r="F17" s="110">
        <v>30</v>
      </c>
      <c r="G17" s="110" t="s">
        <v>33</v>
      </c>
    </row>
    <row r="18" ht="25.5" spans="2:7">
      <c r="B18" s="109" t="s">
        <v>35</v>
      </c>
      <c r="C18" s="108">
        <v>0.645833333333333</v>
      </c>
      <c r="D18" s="109" t="s">
        <v>18</v>
      </c>
      <c r="E18" s="109" t="s">
        <v>19</v>
      </c>
      <c r="F18" s="110">
        <v>30</v>
      </c>
      <c r="G18" s="110" t="s">
        <v>33</v>
      </c>
    </row>
    <row r="19" ht="25.5" spans="2:7">
      <c r="B19" s="109" t="s">
        <v>35</v>
      </c>
      <c r="C19" s="108">
        <v>0.6875</v>
      </c>
      <c r="D19" s="109" t="s">
        <v>18</v>
      </c>
      <c r="E19" s="109" t="s">
        <v>19</v>
      </c>
      <c r="F19" s="110">
        <v>30</v>
      </c>
      <c r="G19" s="110" t="s">
        <v>33</v>
      </c>
    </row>
    <row r="20" ht="25.5" spans="2:7">
      <c r="B20" s="109" t="s">
        <v>35</v>
      </c>
      <c r="C20" s="108">
        <v>0.729166666666667</v>
      </c>
      <c r="D20" s="109" t="s">
        <v>18</v>
      </c>
      <c r="E20" s="109" t="s">
        <v>19</v>
      </c>
      <c r="F20" s="110">
        <v>30</v>
      </c>
      <c r="G20" s="110" t="s">
        <v>33</v>
      </c>
    </row>
    <row r="21" ht="25.5" spans="2:7">
      <c r="B21" s="109" t="s">
        <v>37</v>
      </c>
      <c r="C21" s="108">
        <v>0.3125</v>
      </c>
      <c r="D21" s="109" t="s">
        <v>18</v>
      </c>
      <c r="E21" s="109" t="s">
        <v>19</v>
      </c>
      <c r="F21" s="110">
        <v>30</v>
      </c>
      <c r="G21" s="110" t="s">
        <v>33</v>
      </c>
    </row>
    <row r="22" ht="25.5" spans="2:7">
      <c r="B22" s="109" t="s">
        <v>37</v>
      </c>
      <c r="C22" s="108">
        <v>0.354166666666667</v>
      </c>
      <c r="D22" s="109" t="s">
        <v>18</v>
      </c>
      <c r="E22" s="109" t="s">
        <v>19</v>
      </c>
      <c r="F22" s="110">
        <v>30</v>
      </c>
      <c r="G22" s="110" t="s">
        <v>33</v>
      </c>
    </row>
    <row r="23" ht="25.5" spans="2:7">
      <c r="B23" s="109" t="s">
        <v>37</v>
      </c>
      <c r="C23" s="108">
        <v>0.395833333333333</v>
      </c>
      <c r="D23" s="109" t="s">
        <v>18</v>
      </c>
      <c r="E23" s="109" t="s">
        <v>19</v>
      </c>
      <c r="F23" s="110">
        <v>30</v>
      </c>
      <c r="G23" s="110" t="s">
        <v>33</v>
      </c>
    </row>
    <row r="24" ht="25.5" spans="2:7">
      <c r="B24" s="109" t="s">
        <v>37</v>
      </c>
      <c r="C24" s="108">
        <v>0.6875</v>
      </c>
      <c r="D24" s="109" t="s">
        <v>18</v>
      </c>
      <c r="E24" s="109" t="s">
        <v>19</v>
      </c>
      <c r="F24" s="110">
        <v>30</v>
      </c>
      <c r="G24" s="110" t="s">
        <v>33</v>
      </c>
    </row>
    <row r="25" ht="25.5" spans="2:7">
      <c r="B25" s="109" t="s">
        <v>37</v>
      </c>
      <c r="C25" s="108">
        <v>0.729166666666667</v>
      </c>
      <c r="D25" s="109" t="s">
        <v>18</v>
      </c>
      <c r="E25" s="109" t="s">
        <v>19</v>
      </c>
      <c r="F25" s="110">
        <v>30</v>
      </c>
      <c r="G25" s="110" t="s">
        <v>33</v>
      </c>
    </row>
    <row r="26" ht="25.5" spans="2:7">
      <c r="B26" s="109" t="s">
        <v>38</v>
      </c>
      <c r="C26" s="108">
        <v>0.3125</v>
      </c>
      <c r="D26" s="109" t="s">
        <v>18</v>
      </c>
      <c r="E26" s="109" t="s">
        <v>19</v>
      </c>
      <c r="F26" s="110">
        <v>30</v>
      </c>
      <c r="G26" s="110" t="s">
        <v>33</v>
      </c>
    </row>
    <row r="27" ht="25.5" spans="2:7">
      <c r="B27" s="109" t="s">
        <v>38</v>
      </c>
      <c r="C27" s="108">
        <v>0.354166666666667</v>
      </c>
      <c r="D27" s="109" t="s">
        <v>18</v>
      </c>
      <c r="E27" s="109" t="s">
        <v>19</v>
      </c>
      <c r="F27" s="110">
        <v>30</v>
      </c>
      <c r="G27" s="110" t="s">
        <v>33</v>
      </c>
    </row>
    <row r="28" ht="25.5" spans="2:7">
      <c r="B28" s="109" t="s">
        <v>38</v>
      </c>
      <c r="C28" s="108">
        <v>0.395833333333333</v>
      </c>
      <c r="D28" s="109" t="s">
        <v>18</v>
      </c>
      <c r="E28" s="109" t="s">
        <v>19</v>
      </c>
      <c r="F28" s="110">
        <v>30</v>
      </c>
      <c r="G28" s="110" t="s">
        <v>33</v>
      </c>
    </row>
    <row r="29" ht="25.5" spans="2:7">
      <c r="B29" s="109" t="s">
        <v>38</v>
      </c>
      <c r="C29" s="108">
        <v>0.6875</v>
      </c>
      <c r="D29" s="109" t="s">
        <v>18</v>
      </c>
      <c r="E29" s="109" t="s">
        <v>19</v>
      </c>
      <c r="F29" s="110">
        <v>30</v>
      </c>
      <c r="G29" s="110" t="s">
        <v>33</v>
      </c>
    </row>
    <row r="30" ht="25.5" spans="2:7">
      <c r="B30" s="109" t="s">
        <v>38</v>
      </c>
      <c r="C30" s="108">
        <v>0.729166666666667</v>
      </c>
      <c r="D30" s="109" t="s">
        <v>18</v>
      </c>
      <c r="E30" s="109" t="s">
        <v>19</v>
      </c>
      <c r="F30" s="110">
        <v>30</v>
      </c>
      <c r="G30" s="110" t="s">
        <v>33</v>
      </c>
    </row>
    <row r="31" ht="25.5" spans="2:7">
      <c r="B31" s="109" t="s">
        <v>15</v>
      </c>
      <c r="C31" s="108">
        <v>0.3125</v>
      </c>
      <c r="D31" s="109" t="s">
        <v>18</v>
      </c>
      <c r="E31" s="109" t="s">
        <v>19</v>
      </c>
      <c r="F31" s="110">
        <v>30</v>
      </c>
      <c r="G31" s="110" t="s">
        <v>33</v>
      </c>
    </row>
    <row r="32" ht="25.5" spans="2:7">
      <c r="B32" s="109" t="s">
        <v>15</v>
      </c>
      <c r="C32" s="108">
        <v>0.354166666666667</v>
      </c>
      <c r="D32" s="109" t="s">
        <v>18</v>
      </c>
      <c r="E32" s="109" t="s">
        <v>19</v>
      </c>
      <c r="F32" s="110">
        <v>30</v>
      </c>
      <c r="G32" s="110" t="s">
        <v>33</v>
      </c>
    </row>
    <row r="33" ht="25.5" spans="2:7">
      <c r="B33" s="109" t="s">
        <v>15</v>
      </c>
      <c r="C33" s="108">
        <v>0.395833333333333</v>
      </c>
      <c r="D33" s="109" t="s">
        <v>18</v>
      </c>
      <c r="E33" s="109" t="s">
        <v>19</v>
      </c>
      <c r="F33" s="110">
        <v>30</v>
      </c>
      <c r="G33" s="110" t="s">
        <v>33</v>
      </c>
    </row>
    <row r="34" ht="25.5" spans="2:7">
      <c r="B34" s="109" t="s">
        <v>15</v>
      </c>
      <c r="C34" s="108">
        <v>0.6875</v>
      </c>
      <c r="D34" s="109" t="s">
        <v>18</v>
      </c>
      <c r="E34" s="109" t="s">
        <v>19</v>
      </c>
      <c r="F34" s="110">
        <v>30</v>
      </c>
      <c r="G34" s="110" t="s">
        <v>33</v>
      </c>
    </row>
    <row r="35" ht="25.5" spans="2:7">
      <c r="B35" s="109" t="s">
        <v>15</v>
      </c>
      <c r="C35" s="108">
        <v>0.729166666666667</v>
      </c>
      <c r="D35" s="109" t="s">
        <v>18</v>
      </c>
      <c r="E35" s="109" t="s">
        <v>19</v>
      </c>
      <c r="F35" s="110">
        <v>30</v>
      </c>
      <c r="G35" s="110" t="s">
        <v>33</v>
      </c>
    </row>
    <row r="36" ht="25.5" spans="2:7">
      <c r="B36" s="109" t="s">
        <v>29</v>
      </c>
      <c r="C36" s="108">
        <v>0.3125</v>
      </c>
      <c r="D36" s="109" t="s">
        <v>18</v>
      </c>
      <c r="E36" s="109" t="s">
        <v>19</v>
      </c>
      <c r="F36" s="110">
        <v>30</v>
      </c>
      <c r="G36" s="110" t="s">
        <v>33</v>
      </c>
    </row>
    <row r="37" ht="25.5" spans="2:7">
      <c r="B37" s="109" t="s">
        <v>29</v>
      </c>
      <c r="C37" s="108">
        <v>0.354166666666667</v>
      </c>
      <c r="D37" s="109" t="s">
        <v>18</v>
      </c>
      <c r="E37" s="109" t="s">
        <v>19</v>
      </c>
      <c r="F37" s="110">
        <v>30</v>
      </c>
      <c r="G37" s="110" t="s">
        <v>33</v>
      </c>
    </row>
    <row r="38" ht="25.5" spans="2:7">
      <c r="B38" s="109" t="s">
        <v>29</v>
      </c>
      <c r="C38" s="108">
        <v>0.395833333333333</v>
      </c>
      <c r="D38" s="109" t="s">
        <v>18</v>
      </c>
      <c r="E38" s="109" t="s">
        <v>19</v>
      </c>
      <c r="F38" s="110">
        <v>30</v>
      </c>
      <c r="G38" s="110" t="s">
        <v>33</v>
      </c>
    </row>
    <row r="39" ht="25.5" spans="2:7">
      <c r="B39" s="109" t="s">
        <v>29</v>
      </c>
      <c r="C39" s="108">
        <v>0.6875</v>
      </c>
      <c r="D39" s="109" t="s">
        <v>18</v>
      </c>
      <c r="E39" s="109" t="s">
        <v>19</v>
      </c>
      <c r="F39" s="110">
        <v>30</v>
      </c>
      <c r="G39" s="110" t="s">
        <v>33</v>
      </c>
    </row>
    <row r="40" ht="25.5" spans="2:7">
      <c r="B40" s="109" t="s">
        <v>29</v>
      </c>
      <c r="C40" s="108">
        <v>0.729166666666667</v>
      </c>
      <c r="D40" s="109" t="s">
        <v>18</v>
      </c>
      <c r="E40" s="109" t="s">
        <v>19</v>
      </c>
      <c r="F40" s="110">
        <v>30</v>
      </c>
      <c r="G40" s="110" t="s">
        <v>33</v>
      </c>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tabSelected="1" zoomScale="115" zoomScaleNormal="115" workbookViewId="0">
      <pane ySplit="8" topLeftCell="A9" activePane="bottomLeft" state="frozen"/>
      <selection/>
      <selection pane="bottomLeft" activeCell="B4" sqref="B4"/>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39</v>
      </c>
      <c r="C1" s="35"/>
      <c r="D1" s="35"/>
      <c r="E1" s="35"/>
      <c r="F1" s="35"/>
      <c r="G1" s="35"/>
      <c r="H1" s="35"/>
      <c r="I1" s="35"/>
      <c r="J1" s="35"/>
      <c r="K1" s="35"/>
      <c r="L1" s="35"/>
      <c r="M1" s="35"/>
      <c r="N1" s="35"/>
      <c r="O1" s="35"/>
      <c r="P1" s="35"/>
      <c r="Q1" s="35"/>
      <c r="R1" s="35"/>
      <c r="S1" s="35"/>
      <c r="T1" s="35"/>
      <c r="U1" s="35"/>
      <c r="V1" s="35"/>
    </row>
    <row r="2" s="2" customFormat="1" ht="21" customHeight="1" spans="2:38">
      <c r="B2" s="36" t="s">
        <v>40</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41</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1"/>
      <c r="U5" s="72" t="s">
        <v>21</v>
      </c>
      <c r="V5" s="72"/>
      <c r="W5" s="72"/>
      <c r="X5" s="72"/>
      <c r="Y5" s="72"/>
      <c r="Z5" s="72"/>
      <c r="AA5" s="71"/>
      <c r="AB5" s="88" t="s">
        <v>31</v>
      </c>
      <c r="AC5" s="88"/>
      <c r="AD5" s="88"/>
      <c r="AE5" s="88"/>
      <c r="AF5" s="88"/>
      <c r="AG5" s="88"/>
      <c r="AH5" s="88"/>
      <c r="AI5" s="88"/>
      <c r="AJ5" s="88"/>
      <c r="AK5" s="88"/>
      <c r="AL5" s="88"/>
    </row>
    <row r="6" ht="14.45" customHeight="1" spans="2:38">
      <c r="B6" s="41" t="s">
        <v>42</v>
      </c>
      <c r="C6" s="42" t="s">
        <v>43</v>
      </c>
      <c r="D6" s="43"/>
      <c r="E6" s="43"/>
      <c r="F6" s="43"/>
      <c r="G6" s="43"/>
      <c r="H6" s="43"/>
      <c r="I6" s="43"/>
      <c r="J6" s="43"/>
      <c r="K6" s="43"/>
      <c r="L6" s="45"/>
      <c r="M6" s="55"/>
      <c r="N6" s="56" t="s">
        <v>42</v>
      </c>
      <c r="O6" s="57" t="s">
        <v>44</v>
      </c>
      <c r="P6" s="57"/>
      <c r="Q6" s="57"/>
      <c r="R6" s="57"/>
      <c r="S6" s="57"/>
      <c r="T6" s="73"/>
      <c r="U6" s="74" t="s">
        <v>42</v>
      </c>
      <c r="V6" s="75" t="s">
        <v>45</v>
      </c>
      <c r="W6" s="75"/>
      <c r="X6" s="75"/>
      <c r="Y6" s="75"/>
      <c r="Z6" s="75"/>
      <c r="AA6" s="73"/>
      <c r="AB6" s="89" t="s">
        <v>42</v>
      </c>
      <c r="AC6" s="90" t="s">
        <v>46</v>
      </c>
      <c r="AD6" s="90"/>
      <c r="AE6" s="90"/>
      <c r="AF6" s="90"/>
      <c r="AG6" s="90"/>
      <c r="AH6" s="90" t="s">
        <v>47</v>
      </c>
      <c r="AI6" s="90"/>
      <c r="AJ6" s="90"/>
      <c r="AK6" s="90"/>
      <c r="AL6" s="90"/>
    </row>
    <row r="7" ht="15" spans="2:38">
      <c r="B7" s="44"/>
      <c r="C7" s="42" t="s">
        <v>48</v>
      </c>
      <c r="D7" s="45"/>
      <c r="E7" s="42" t="s">
        <v>49</v>
      </c>
      <c r="F7" s="45"/>
      <c r="G7" s="42" t="s">
        <v>50</v>
      </c>
      <c r="H7" s="45"/>
      <c r="I7" s="42" t="s">
        <v>51</v>
      </c>
      <c r="J7" s="45"/>
      <c r="K7" s="58" t="s">
        <v>52</v>
      </c>
      <c r="L7" s="59"/>
      <c r="M7" s="60"/>
      <c r="N7" s="61"/>
      <c r="O7" s="62" t="s">
        <v>48</v>
      </c>
      <c r="P7" s="62" t="s">
        <v>49</v>
      </c>
      <c r="Q7" s="62" t="s">
        <v>50</v>
      </c>
      <c r="R7" s="62" t="s">
        <v>51</v>
      </c>
      <c r="S7" s="56" t="s">
        <v>52</v>
      </c>
      <c r="T7" s="76"/>
      <c r="U7" s="77"/>
      <c r="V7" s="78" t="s">
        <v>48</v>
      </c>
      <c r="W7" s="78" t="s">
        <v>49</v>
      </c>
      <c r="X7" s="78" t="s">
        <v>50</v>
      </c>
      <c r="Y7" s="78" t="s">
        <v>51</v>
      </c>
      <c r="Z7" s="74" t="s">
        <v>52</v>
      </c>
      <c r="AA7" s="76"/>
      <c r="AB7" s="91"/>
      <c r="AC7" s="92" t="s">
        <v>48</v>
      </c>
      <c r="AD7" s="92" t="s">
        <v>49</v>
      </c>
      <c r="AE7" s="92" t="s">
        <v>50</v>
      </c>
      <c r="AF7" s="92" t="s">
        <v>51</v>
      </c>
      <c r="AG7" s="89" t="s">
        <v>52</v>
      </c>
      <c r="AH7" s="92" t="s">
        <v>48</v>
      </c>
      <c r="AI7" s="92" t="s">
        <v>49</v>
      </c>
      <c r="AJ7" s="92" t="s">
        <v>50</v>
      </c>
      <c r="AK7" s="92" t="s">
        <v>51</v>
      </c>
      <c r="AL7" s="89" t="s">
        <v>52</v>
      </c>
    </row>
    <row r="8" ht="15" spans="2:38">
      <c r="B8" s="46"/>
      <c r="C8" s="47" t="s">
        <v>53</v>
      </c>
      <c r="D8" s="47" t="s">
        <v>54</v>
      </c>
      <c r="E8" s="47" t="s">
        <v>53</v>
      </c>
      <c r="F8" s="47" t="s">
        <v>54</v>
      </c>
      <c r="G8" s="47" t="s">
        <v>53</v>
      </c>
      <c r="H8" s="47" t="s">
        <v>54</v>
      </c>
      <c r="I8" s="47" t="s">
        <v>53</v>
      </c>
      <c r="J8" s="47" t="s">
        <v>54</v>
      </c>
      <c r="K8" s="63" t="s">
        <v>53</v>
      </c>
      <c r="L8" s="63" t="s">
        <v>54</v>
      </c>
      <c r="M8" s="60"/>
      <c r="N8" s="64"/>
      <c r="O8" s="65"/>
      <c r="P8" s="65"/>
      <c r="Q8" s="65"/>
      <c r="R8" s="65"/>
      <c r="S8" s="64"/>
      <c r="T8" s="76"/>
      <c r="U8" s="79"/>
      <c r="V8" s="80"/>
      <c r="W8" s="80"/>
      <c r="X8" s="80"/>
      <c r="Y8" s="80"/>
      <c r="Z8" s="79"/>
      <c r="AA8" s="76"/>
      <c r="AB8" s="93"/>
      <c r="AC8" s="94"/>
      <c r="AD8" s="94"/>
      <c r="AE8" s="94"/>
      <c r="AF8" s="94"/>
      <c r="AG8" s="93"/>
      <c r="AH8" s="94"/>
      <c r="AI8" s="94"/>
      <c r="AJ8" s="94"/>
      <c r="AK8" s="94"/>
      <c r="AL8" s="93"/>
    </row>
    <row r="9" ht="27.6" customHeight="1" spans="2:38">
      <c r="B9" s="48" t="s">
        <v>18</v>
      </c>
      <c r="C9" s="49"/>
      <c r="D9" s="49"/>
      <c r="E9" s="50">
        <f>COUNTIFS(INFORMATIVE!E:E,$B9,INFORMATIVE!F:F,"DA")</f>
        <v>0</v>
      </c>
      <c r="F9" s="50">
        <f>COUNTIFS(INFORMATIVE!E:E,$B9,INFORMATIVE!F:F,"NU")</f>
        <v>0</v>
      </c>
      <c r="G9" s="49"/>
      <c r="H9" s="49"/>
      <c r="I9" s="49"/>
      <c r="J9" s="49"/>
      <c r="K9" s="66">
        <f>SUM(C9,E9,G9,I9)</f>
        <v>0</v>
      </c>
      <c r="L9" s="66">
        <f>SUM(D9,F9,H9,J9)</f>
        <v>0</v>
      </c>
      <c r="M9" s="67"/>
      <c r="N9" s="68" t="s">
        <v>18</v>
      </c>
      <c r="O9" s="69"/>
      <c r="P9" s="70">
        <f>SUMIF(PROMOVARE!F:F,$N9,PROMOVARE!H:H)</f>
        <v>1052</v>
      </c>
      <c r="Q9" s="69"/>
      <c r="R9" s="69"/>
      <c r="S9" s="81">
        <f t="shared" ref="S9:S19" si="0">SUM(O9:R9)</f>
        <v>1052</v>
      </c>
      <c r="T9" s="82"/>
      <c r="U9" s="83" t="s">
        <v>18</v>
      </c>
      <c r="V9" s="84"/>
      <c r="W9" s="85">
        <f>COUNTIF(DEZBATERE!F:F,$U9)</f>
        <v>3</v>
      </c>
      <c r="X9" s="84"/>
      <c r="Y9" s="84"/>
      <c r="Z9" s="95">
        <f t="shared" ref="Z9:Z19" si="1">SUM(V9:Y9)</f>
        <v>3</v>
      </c>
      <c r="AA9" s="82"/>
      <c r="AB9" s="96" t="s">
        <v>18</v>
      </c>
      <c r="AC9" s="97"/>
      <c r="AD9" s="98">
        <f>COUNTIF(SPOTURI!D:D,$AB9)</f>
        <v>35</v>
      </c>
      <c r="AE9" s="97"/>
      <c r="AF9" s="97"/>
      <c r="AG9" s="99">
        <f t="shared" ref="AG9:AG19" si="2">SUM(AC9:AF9)</f>
        <v>35</v>
      </c>
      <c r="AH9" s="97"/>
      <c r="AI9" s="98">
        <f>SUMIF(SPOTURI!D:D,$AB9,SPOTURI!F:F)</f>
        <v>1050</v>
      </c>
      <c r="AJ9" s="97"/>
      <c r="AK9" s="97"/>
      <c r="AL9" s="99">
        <f t="shared" ref="AL9:AL19" si="3">SUM(AH9:AK9)</f>
        <v>1050</v>
      </c>
    </row>
    <row r="10" ht="25.5" spans="2:38">
      <c r="B10" s="48" t="s">
        <v>55</v>
      </c>
      <c r="C10" s="49"/>
      <c r="D10" s="49"/>
      <c r="E10" s="50">
        <f>COUNTIFS(INFORMATIVE!E:E,$B10,INFORMATIVE!F:F,"DA")</f>
        <v>0</v>
      </c>
      <c r="F10" s="50">
        <f>COUNTIFS(INFORMATIVE!E:E,$B10,INFORMATIVE!F:F,"NU")</f>
        <v>0</v>
      </c>
      <c r="G10" s="49"/>
      <c r="H10" s="49"/>
      <c r="I10" s="49"/>
      <c r="J10" s="49"/>
      <c r="K10" s="66">
        <f t="shared" ref="K10:K19" si="4">SUM(C10,E10,G10,I10)</f>
        <v>0</v>
      </c>
      <c r="L10" s="66">
        <f t="shared" ref="L10:L19" si="5">SUM(D10,F10,H10,J10)</f>
        <v>0</v>
      </c>
      <c r="M10" s="67"/>
      <c r="N10" s="68" t="s">
        <v>55</v>
      </c>
      <c r="O10" s="69"/>
      <c r="P10" s="70">
        <f>SUMIF(PROMOVARE!F:F,$N10,PROMOVARE!H:H)</f>
        <v>0</v>
      </c>
      <c r="Q10" s="69"/>
      <c r="R10" s="69"/>
      <c r="S10" s="81">
        <f t="shared" si="0"/>
        <v>0</v>
      </c>
      <c r="T10" s="82"/>
      <c r="U10" s="83" t="s">
        <v>55</v>
      </c>
      <c r="V10" s="84"/>
      <c r="W10" s="85">
        <f>COUNTIF(DEZBATERE!F:F,$U10)</f>
        <v>0</v>
      </c>
      <c r="X10" s="84"/>
      <c r="Y10" s="84"/>
      <c r="Z10" s="95">
        <f t="shared" si="1"/>
        <v>0</v>
      </c>
      <c r="AA10" s="82"/>
      <c r="AB10" s="96" t="s">
        <v>55</v>
      </c>
      <c r="AC10" s="97"/>
      <c r="AD10" s="98">
        <f>COUNTIF(SPOTURI!D:D,$AB10)</f>
        <v>0</v>
      </c>
      <c r="AE10" s="97"/>
      <c r="AF10" s="97"/>
      <c r="AG10" s="99">
        <f t="shared" si="2"/>
        <v>0</v>
      </c>
      <c r="AH10" s="97"/>
      <c r="AI10" s="98">
        <f>SUMIF(SPOTURI!D:D,$AB10,SPOTURI!F:F)</f>
        <v>0</v>
      </c>
      <c r="AJ10" s="97"/>
      <c r="AK10" s="97"/>
      <c r="AL10" s="99">
        <f t="shared" si="3"/>
        <v>0</v>
      </c>
    </row>
    <row r="11" ht="14.45" customHeight="1" spans="2:38">
      <c r="B11" s="48" t="s">
        <v>56</v>
      </c>
      <c r="C11" s="49"/>
      <c r="D11" s="49"/>
      <c r="E11" s="50">
        <f>COUNTIFS(INFORMATIVE!E:E,$B11,INFORMATIVE!F:F,"DA")</f>
        <v>0</v>
      </c>
      <c r="F11" s="50">
        <f>COUNTIFS(INFORMATIVE!E:E,$B11,INFORMATIVE!F:F,"NU")</f>
        <v>0</v>
      </c>
      <c r="G11" s="49"/>
      <c r="H11" s="49"/>
      <c r="I11" s="49"/>
      <c r="J11" s="49"/>
      <c r="K11" s="66">
        <f t="shared" si="4"/>
        <v>0</v>
      </c>
      <c r="L11" s="66">
        <f t="shared" si="5"/>
        <v>0</v>
      </c>
      <c r="M11" s="67"/>
      <c r="N11" s="68" t="s">
        <v>56</v>
      </c>
      <c r="O11" s="69"/>
      <c r="P11" s="70">
        <f>SUMIF(PROMOVARE!F:F,$N11,PROMOVARE!H:H)</f>
        <v>0</v>
      </c>
      <c r="Q11" s="69"/>
      <c r="R11" s="69"/>
      <c r="S11" s="81">
        <f t="shared" si="0"/>
        <v>0</v>
      </c>
      <c r="T11" s="82"/>
      <c r="U11" s="83" t="s">
        <v>56</v>
      </c>
      <c r="V11" s="84"/>
      <c r="W11" s="85">
        <f>COUNTIF(DEZBATERE!F:F,$U11)</f>
        <v>0</v>
      </c>
      <c r="X11" s="84"/>
      <c r="Y11" s="84"/>
      <c r="Z11" s="95">
        <f t="shared" si="1"/>
        <v>0</v>
      </c>
      <c r="AA11" s="82"/>
      <c r="AB11" s="96" t="s">
        <v>56</v>
      </c>
      <c r="AC11" s="97"/>
      <c r="AD11" s="98">
        <f>COUNTIF(SPOTURI!D:D,$AB11)</f>
        <v>0</v>
      </c>
      <c r="AE11" s="97"/>
      <c r="AF11" s="97"/>
      <c r="AG11" s="99">
        <f t="shared" si="2"/>
        <v>0</v>
      </c>
      <c r="AH11" s="97"/>
      <c r="AI11" s="98">
        <f>SUMIF(SPOTURI!D:D,$AB11,SPOTURI!F:F)</f>
        <v>0</v>
      </c>
      <c r="AJ11" s="97"/>
      <c r="AK11" s="97"/>
      <c r="AL11" s="99">
        <f t="shared" si="3"/>
        <v>0</v>
      </c>
    </row>
    <row r="12" ht="25.5" spans="2:38">
      <c r="B12" s="48" t="s">
        <v>57</v>
      </c>
      <c r="C12" s="49"/>
      <c r="D12" s="49"/>
      <c r="E12" s="50">
        <f>COUNTIFS(INFORMATIVE!E:E,$B12,INFORMATIVE!F:F,"DA")</f>
        <v>0</v>
      </c>
      <c r="F12" s="50">
        <f>COUNTIFS(INFORMATIVE!E:E,$B12,INFORMATIVE!F:F,"NU")</f>
        <v>0</v>
      </c>
      <c r="G12" s="49"/>
      <c r="H12" s="49"/>
      <c r="I12" s="49"/>
      <c r="J12" s="49"/>
      <c r="K12" s="66">
        <f t="shared" si="4"/>
        <v>0</v>
      </c>
      <c r="L12" s="66">
        <f t="shared" si="5"/>
        <v>0</v>
      </c>
      <c r="M12" s="67"/>
      <c r="N12" s="68" t="s">
        <v>57</v>
      </c>
      <c r="O12" s="69"/>
      <c r="P12" s="70">
        <f>SUMIF(PROMOVARE!F:F,$N12,PROMOVARE!H:H)</f>
        <v>0</v>
      </c>
      <c r="Q12" s="69"/>
      <c r="R12" s="69"/>
      <c r="S12" s="81">
        <f t="shared" si="0"/>
        <v>0</v>
      </c>
      <c r="T12" s="82"/>
      <c r="U12" s="83" t="s">
        <v>57</v>
      </c>
      <c r="V12" s="84"/>
      <c r="W12" s="85">
        <f>COUNTIF(DEZBATERE!F:F,$U12)</f>
        <v>0</v>
      </c>
      <c r="X12" s="84"/>
      <c r="Y12" s="84"/>
      <c r="Z12" s="95">
        <f t="shared" si="1"/>
        <v>0</v>
      </c>
      <c r="AA12" s="82"/>
      <c r="AB12" s="96" t="s">
        <v>57</v>
      </c>
      <c r="AC12" s="97"/>
      <c r="AD12" s="98">
        <f>COUNTIF(SPOTURI!D:D,$AB12)</f>
        <v>0</v>
      </c>
      <c r="AE12" s="97"/>
      <c r="AF12" s="97"/>
      <c r="AG12" s="99">
        <f t="shared" si="2"/>
        <v>0</v>
      </c>
      <c r="AH12" s="97"/>
      <c r="AI12" s="98">
        <f>SUMIF(SPOTURI!D:D,$AB12,SPOTURI!F:F)</f>
        <v>0</v>
      </c>
      <c r="AJ12" s="97"/>
      <c r="AK12" s="97"/>
      <c r="AL12" s="99">
        <f t="shared" si="3"/>
        <v>0</v>
      </c>
    </row>
    <row r="13" ht="25.5" spans="2:38">
      <c r="B13" s="48" t="s">
        <v>58</v>
      </c>
      <c r="C13" s="49"/>
      <c r="D13" s="49"/>
      <c r="E13" s="50">
        <f>COUNTIFS(INFORMATIVE!E:E,$B13,INFORMATIVE!F:F,"DA")</f>
        <v>0</v>
      </c>
      <c r="F13" s="50">
        <f>COUNTIFS(INFORMATIVE!E:E,$B13,INFORMATIVE!F:F,"NU")</f>
        <v>0</v>
      </c>
      <c r="G13" s="49"/>
      <c r="H13" s="49"/>
      <c r="I13" s="49"/>
      <c r="J13" s="49"/>
      <c r="K13" s="66">
        <f t="shared" si="4"/>
        <v>0</v>
      </c>
      <c r="L13" s="66">
        <f t="shared" si="5"/>
        <v>0</v>
      </c>
      <c r="M13" s="67"/>
      <c r="N13" s="68" t="s">
        <v>58</v>
      </c>
      <c r="O13" s="69"/>
      <c r="P13" s="70">
        <f>SUMIF(PROMOVARE!F:F,$N13,PROMOVARE!H:H)</f>
        <v>0</v>
      </c>
      <c r="Q13" s="69"/>
      <c r="R13" s="69"/>
      <c r="S13" s="81">
        <f t="shared" si="0"/>
        <v>0</v>
      </c>
      <c r="T13" s="82"/>
      <c r="U13" s="83" t="s">
        <v>58</v>
      </c>
      <c r="V13" s="84"/>
      <c r="W13" s="85">
        <f>COUNTIF(DEZBATERE!F:F,$U13)</f>
        <v>0</v>
      </c>
      <c r="X13" s="84"/>
      <c r="Y13" s="84"/>
      <c r="Z13" s="95">
        <f t="shared" si="1"/>
        <v>0</v>
      </c>
      <c r="AA13" s="82"/>
      <c r="AB13" s="96" t="s">
        <v>58</v>
      </c>
      <c r="AC13" s="97"/>
      <c r="AD13" s="98">
        <f>COUNTIF(SPOTURI!D:D,$AB13)</f>
        <v>0</v>
      </c>
      <c r="AE13" s="97"/>
      <c r="AF13" s="97"/>
      <c r="AG13" s="99">
        <f t="shared" si="2"/>
        <v>0</v>
      </c>
      <c r="AH13" s="97"/>
      <c r="AI13" s="98">
        <f>SUMIF(SPOTURI!D:D,$AB13,SPOTURI!F:F)</f>
        <v>0</v>
      </c>
      <c r="AJ13" s="97"/>
      <c r="AK13" s="97"/>
      <c r="AL13" s="99">
        <f t="shared" si="3"/>
        <v>0</v>
      </c>
    </row>
    <row r="14" ht="14.45" customHeight="1" spans="2:38">
      <c r="B14" s="48" t="s">
        <v>59</v>
      </c>
      <c r="C14" s="49"/>
      <c r="D14" s="49"/>
      <c r="E14" s="50">
        <f>COUNTIFS(INFORMATIVE!E:E,$B14,INFORMATIVE!F:F,"DA")</f>
        <v>0</v>
      </c>
      <c r="F14" s="50">
        <f>COUNTIFS(INFORMATIVE!E:E,$B14,INFORMATIVE!F:F,"NU")</f>
        <v>0</v>
      </c>
      <c r="G14" s="49"/>
      <c r="H14" s="49"/>
      <c r="I14" s="49"/>
      <c r="J14" s="49"/>
      <c r="K14" s="66">
        <f t="shared" si="4"/>
        <v>0</v>
      </c>
      <c r="L14" s="66">
        <f t="shared" si="5"/>
        <v>0</v>
      </c>
      <c r="M14" s="67"/>
      <c r="N14" s="68" t="s">
        <v>59</v>
      </c>
      <c r="O14" s="69"/>
      <c r="P14" s="70">
        <f>SUMIF(PROMOVARE!F:F,$N14,PROMOVARE!H:H)</f>
        <v>0</v>
      </c>
      <c r="Q14" s="69"/>
      <c r="R14" s="69"/>
      <c r="S14" s="81">
        <f t="shared" si="0"/>
        <v>0</v>
      </c>
      <c r="T14" s="82"/>
      <c r="U14" s="83" t="s">
        <v>59</v>
      </c>
      <c r="V14" s="84"/>
      <c r="W14" s="85">
        <f>COUNTIF(DEZBATERE!F:F,$U14)</f>
        <v>0</v>
      </c>
      <c r="X14" s="84"/>
      <c r="Y14" s="84"/>
      <c r="Z14" s="95">
        <f t="shared" si="1"/>
        <v>0</v>
      </c>
      <c r="AA14" s="82"/>
      <c r="AB14" s="96" t="s">
        <v>59</v>
      </c>
      <c r="AC14" s="97"/>
      <c r="AD14" s="98">
        <f>COUNTIF(SPOTURI!D:D,$AB14)</f>
        <v>0</v>
      </c>
      <c r="AE14" s="97"/>
      <c r="AF14" s="97"/>
      <c r="AG14" s="99">
        <f t="shared" si="2"/>
        <v>0</v>
      </c>
      <c r="AH14" s="97"/>
      <c r="AI14" s="98">
        <f>SUMIF(SPOTURI!D:D,$AB14,SPOTURI!F:F)</f>
        <v>0</v>
      </c>
      <c r="AJ14" s="97"/>
      <c r="AK14" s="97"/>
      <c r="AL14" s="99">
        <f t="shared" si="3"/>
        <v>0</v>
      </c>
    </row>
    <row r="15" ht="25.5" spans="2:38">
      <c r="B15" s="48" t="s">
        <v>60</v>
      </c>
      <c r="C15" s="49"/>
      <c r="D15" s="49"/>
      <c r="E15" s="50">
        <f>COUNTIFS(INFORMATIVE!E:E,$B15,INFORMATIVE!F:F,"DA")</f>
        <v>0</v>
      </c>
      <c r="F15" s="50">
        <f>COUNTIFS(INFORMATIVE!E:E,$B15,INFORMATIVE!F:F,"NU")</f>
        <v>0</v>
      </c>
      <c r="G15" s="49"/>
      <c r="H15" s="49"/>
      <c r="I15" s="49"/>
      <c r="J15" s="49"/>
      <c r="K15" s="66">
        <f t="shared" si="4"/>
        <v>0</v>
      </c>
      <c r="L15" s="66">
        <f t="shared" si="5"/>
        <v>0</v>
      </c>
      <c r="M15" s="67"/>
      <c r="N15" s="68" t="s">
        <v>60</v>
      </c>
      <c r="O15" s="69"/>
      <c r="P15" s="70">
        <f>SUMIF(PROMOVARE!F:F,$N15,PROMOVARE!H:H)</f>
        <v>0</v>
      </c>
      <c r="Q15" s="69"/>
      <c r="R15" s="69"/>
      <c r="S15" s="81">
        <f t="shared" si="0"/>
        <v>0</v>
      </c>
      <c r="T15" s="82"/>
      <c r="U15" s="83" t="s">
        <v>60</v>
      </c>
      <c r="V15" s="84"/>
      <c r="W15" s="85">
        <f>COUNTIF(DEZBATERE!F:F,$U15)</f>
        <v>0</v>
      </c>
      <c r="X15" s="84"/>
      <c r="Y15" s="84"/>
      <c r="Z15" s="95">
        <f t="shared" si="1"/>
        <v>0</v>
      </c>
      <c r="AA15" s="82"/>
      <c r="AB15" s="96" t="s">
        <v>60</v>
      </c>
      <c r="AC15" s="97"/>
      <c r="AD15" s="98">
        <f>COUNTIF(SPOTURI!D:D,$AB15)</f>
        <v>0</v>
      </c>
      <c r="AE15" s="97"/>
      <c r="AF15" s="97"/>
      <c r="AG15" s="99">
        <f t="shared" si="2"/>
        <v>0</v>
      </c>
      <c r="AH15" s="97"/>
      <c r="AI15" s="98">
        <f>SUMIF(SPOTURI!D:D,$AB15,SPOTURI!F:F)</f>
        <v>0</v>
      </c>
      <c r="AJ15" s="97"/>
      <c r="AK15" s="97"/>
      <c r="AL15" s="99">
        <f t="shared" si="3"/>
        <v>0</v>
      </c>
    </row>
    <row r="16" spans="2:38">
      <c r="B16" s="48" t="s">
        <v>61</v>
      </c>
      <c r="C16" s="49"/>
      <c r="D16" s="49"/>
      <c r="E16" s="50">
        <f>COUNTIFS(INFORMATIVE!E:E,$B16,INFORMATIVE!F:F,"DA")</f>
        <v>0</v>
      </c>
      <c r="F16" s="50">
        <f>COUNTIFS(INFORMATIVE!E:E,$B16,INFORMATIVE!F:F,"NU")</f>
        <v>0</v>
      </c>
      <c r="G16" s="49"/>
      <c r="H16" s="49"/>
      <c r="I16" s="49"/>
      <c r="J16" s="49"/>
      <c r="K16" s="66">
        <f t="shared" si="4"/>
        <v>0</v>
      </c>
      <c r="L16" s="66">
        <f t="shared" si="5"/>
        <v>0</v>
      </c>
      <c r="M16" s="67"/>
      <c r="N16" s="68" t="s">
        <v>61</v>
      </c>
      <c r="O16" s="69"/>
      <c r="P16" s="70">
        <f>SUMIF(PROMOVARE!F:F,$N16,PROMOVARE!H:H)</f>
        <v>0</v>
      </c>
      <c r="Q16" s="69"/>
      <c r="R16" s="69"/>
      <c r="S16" s="81">
        <f t="shared" si="0"/>
        <v>0</v>
      </c>
      <c r="T16" s="82"/>
      <c r="U16" s="83" t="s">
        <v>61</v>
      </c>
      <c r="V16" s="84"/>
      <c r="W16" s="85">
        <f>COUNTIF(DEZBATERE!F:F,$U16)</f>
        <v>0</v>
      </c>
      <c r="X16" s="84"/>
      <c r="Y16" s="84"/>
      <c r="Z16" s="95">
        <f t="shared" si="1"/>
        <v>0</v>
      </c>
      <c r="AA16" s="82"/>
      <c r="AB16" s="96" t="s">
        <v>61</v>
      </c>
      <c r="AC16" s="97"/>
      <c r="AD16" s="98">
        <f>COUNTIF(SPOTURI!D:D,$AB16)</f>
        <v>0</v>
      </c>
      <c r="AE16" s="97"/>
      <c r="AF16" s="97"/>
      <c r="AG16" s="99">
        <f t="shared" si="2"/>
        <v>0</v>
      </c>
      <c r="AH16" s="97"/>
      <c r="AI16" s="98">
        <f>SUMIF(SPOTURI!D:D,$AB16,SPOTURI!F:F)</f>
        <v>0</v>
      </c>
      <c r="AJ16" s="97"/>
      <c r="AK16" s="97"/>
      <c r="AL16" s="99">
        <f t="shared" si="3"/>
        <v>0</v>
      </c>
    </row>
    <row r="17" ht="25.5" spans="2:38">
      <c r="B17" s="48" t="s">
        <v>62</v>
      </c>
      <c r="C17" s="49"/>
      <c r="D17" s="49"/>
      <c r="E17" s="50">
        <f>COUNTIFS(INFORMATIVE!E:E,$B17,INFORMATIVE!F:F,"DA")</f>
        <v>0</v>
      </c>
      <c r="F17" s="50">
        <f>COUNTIFS(INFORMATIVE!E:E,$B17,INFORMATIVE!F:F,"NU")</f>
        <v>0</v>
      </c>
      <c r="G17" s="49"/>
      <c r="H17" s="49"/>
      <c r="I17" s="49"/>
      <c r="J17" s="49"/>
      <c r="K17" s="66">
        <f t="shared" si="4"/>
        <v>0</v>
      </c>
      <c r="L17" s="66">
        <f t="shared" si="5"/>
        <v>0</v>
      </c>
      <c r="M17" s="67"/>
      <c r="N17" s="68" t="s">
        <v>62</v>
      </c>
      <c r="O17" s="69"/>
      <c r="P17" s="70">
        <f>SUMIF(PROMOVARE!F:F,$N17,PROMOVARE!H:H)</f>
        <v>0</v>
      </c>
      <c r="Q17" s="69"/>
      <c r="R17" s="69"/>
      <c r="S17" s="81">
        <f t="shared" si="0"/>
        <v>0</v>
      </c>
      <c r="T17" s="82"/>
      <c r="U17" s="83" t="s">
        <v>62</v>
      </c>
      <c r="V17" s="84"/>
      <c r="W17" s="85">
        <f>COUNTIF(DEZBATERE!F:F,$U17)</f>
        <v>0</v>
      </c>
      <c r="X17" s="84"/>
      <c r="Y17" s="84"/>
      <c r="Z17" s="95">
        <f t="shared" si="1"/>
        <v>0</v>
      </c>
      <c r="AA17" s="82"/>
      <c r="AB17" s="96" t="s">
        <v>62</v>
      </c>
      <c r="AC17" s="97"/>
      <c r="AD17" s="98">
        <f>COUNTIF(SPOTURI!D:D,$AB17)</f>
        <v>0</v>
      </c>
      <c r="AE17" s="97"/>
      <c r="AF17" s="97"/>
      <c r="AG17" s="99">
        <f t="shared" si="2"/>
        <v>0</v>
      </c>
      <c r="AH17" s="97"/>
      <c r="AI17" s="98">
        <f>SUMIF(SPOTURI!D:D,$AB17,SPOTURI!F:F)</f>
        <v>0</v>
      </c>
      <c r="AJ17" s="97"/>
      <c r="AK17" s="97"/>
      <c r="AL17" s="99">
        <f t="shared" si="3"/>
        <v>0</v>
      </c>
    </row>
    <row r="18" ht="25.5" spans="2:38">
      <c r="B18" s="48" t="s">
        <v>63</v>
      </c>
      <c r="C18" s="49"/>
      <c r="D18" s="49"/>
      <c r="E18" s="50">
        <f>COUNTIFS(INFORMATIVE!E:E,$B18,INFORMATIVE!F:F,"DA")</f>
        <v>0</v>
      </c>
      <c r="F18" s="50">
        <f>COUNTIFS(INFORMATIVE!E:E,$B18,INFORMATIVE!F:F,"NU")</f>
        <v>0</v>
      </c>
      <c r="G18" s="49"/>
      <c r="H18" s="49"/>
      <c r="I18" s="49"/>
      <c r="J18" s="49"/>
      <c r="K18" s="66">
        <f t="shared" si="4"/>
        <v>0</v>
      </c>
      <c r="L18" s="66">
        <f t="shared" si="5"/>
        <v>0</v>
      </c>
      <c r="M18" s="67"/>
      <c r="N18" s="68" t="s">
        <v>63</v>
      </c>
      <c r="O18" s="69"/>
      <c r="P18" s="70">
        <f>SUMIF(PROMOVARE!F:F,$N18,PROMOVARE!H:H)</f>
        <v>0</v>
      </c>
      <c r="Q18" s="69"/>
      <c r="R18" s="69"/>
      <c r="S18" s="81">
        <f t="shared" si="0"/>
        <v>0</v>
      </c>
      <c r="T18" s="82"/>
      <c r="U18" s="83" t="s">
        <v>63</v>
      </c>
      <c r="V18" s="84"/>
      <c r="W18" s="85">
        <f>COUNTIF(DEZBATERE!F:F,$U18)</f>
        <v>0</v>
      </c>
      <c r="X18" s="84"/>
      <c r="Y18" s="84"/>
      <c r="Z18" s="95">
        <f t="shared" si="1"/>
        <v>0</v>
      </c>
      <c r="AA18" s="82"/>
      <c r="AB18" s="96" t="s">
        <v>63</v>
      </c>
      <c r="AC18" s="97"/>
      <c r="AD18" s="98">
        <f>COUNTIF(SPOTURI!D:D,$AB18)</f>
        <v>0</v>
      </c>
      <c r="AE18" s="97"/>
      <c r="AF18" s="97"/>
      <c r="AG18" s="99">
        <f t="shared" si="2"/>
        <v>0</v>
      </c>
      <c r="AH18" s="97"/>
      <c r="AI18" s="98">
        <f>SUMIF(SPOTURI!D:D,$AB18,SPOTURI!F:F)</f>
        <v>0</v>
      </c>
      <c r="AJ18" s="97"/>
      <c r="AK18" s="97"/>
      <c r="AL18" s="99">
        <f t="shared" si="3"/>
        <v>0</v>
      </c>
    </row>
    <row r="19" ht="26.45" customHeight="1" spans="2:38">
      <c r="B19" s="48" t="s">
        <v>64</v>
      </c>
      <c r="C19" s="49"/>
      <c r="D19" s="49"/>
      <c r="E19" s="50">
        <f>COUNTIFS(INFORMATIVE!E:E,$B19,INFORMATIVE!F:F,"DA")</f>
        <v>0</v>
      </c>
      <c r="F19" s="50">
        <f>COUNTIFS(INFORMATIVE!E:E,$B19,INFORMATIVE!F:F,"NU")</f>
        <v>0</v>
      </c>
      <c r="G19" s="49"/>
      <c r="H19" s="49"/>
      <c r="I19" s="49"/>
      <c r="J19" s="49"/>
      <c r="K19" s="66">
        <f t="shared" si="4"/>
        <v>0</v>
      </c>
      <c r="L19" s="66">
        <f t="shared" si="5"/>
        <v>0</v>
      </c>
      <c r="M19" s="67"/>
      <c r="N19" s="68" t="s">
        <v>64</v>
      </c>
      <c r="O19" s="69"/>
      <c r="P19" s="70">
        <f>SUMIF(PROMOVARE!F:F,$N19,PROMOVARE!H:H)</f>
        <v>0</v>
      </c>
      <c r="Q19" s="69"/>
      <c r="R19" s="69"/>
      <c r="S19" s="81">
        <f t="shared" si="0"/>
        <v>0</v>
      </c>
      <c r="T19" s="82"/>
      <c r="U19" s="83" t="s">
        <v>64</v>
      </c>
      <c r="V19" s="84"/>
      <c r="W19" s="85">
        <f>COUNTIF(DEZBATERE!F:F,$U19)</f>
        <v>0</v>
      </c>
      <c r="X19" s="84"/>
      <c r="Y19" s="84"/>
      <c r="Z19" s="95">
        <f t="shared" si="1"/>
        <v>0</v>
      </c>
      <c r="AA19" s="82"/>
      <c r="AB19" s="96" t="s">
        <v>64</v>
      </c>
      <c r="AC19" s="97"/>
      <c r="AD19" s="98">
        <f>COUNTIF(SPOTURI!D:D,$AB19)</f>
        <v>0</v>
      </c>
      <c r="AE19" s="97"/>
      <c r="AF19" s="97"/>
      <c r="AG19" s="99">
        <f t="shared" si="2"/>
        <v>0</v>
      </c>
      <c r="AH19" s="97"/>
      <c r="AI19" s="98">
        <f>SUMIF(SPOTURI!D:D,$AB19,SPOTURI!F:F)</f>
        <v>0</v>
      </c>
      <c r="AJ19" s="97"/>
      <c r="AK19" s="97"/>
      <c r="AL19" s="99">
        <f t="shared" si="3"/>
        <v>0</v>
      </c>
    </row>
  </sheetData>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1" sqref="B1:I1"/>
    </sheetView>
  </sheetViews>
  <sheetFormatPr defaultColWidth="9" defaultRowHeight="12.75"/>
  <cols>
    <col min="1" max="1" width="10.7142857142857" style="4" customWidth="1"/>
    <col min="2" max="2" width="4.57142857142857" style="4" customWidth="1"/>
    <col min="3" max="8" width="8.85714285714286" style="4"/>
    <col min="9" max="9" width="10"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6.25" customHeight="1" spans="2:18">
      <c r="B1" s="5" t="s">
        <v>65</v>
      </c>
      <c r="C1" s="6"/>
      <c r="D1" s="6"/>
      <c r="E1" s="6"/>
      <c r="F1" s="6"/>
      <c r="G1" s="6"/>
      <c r="H1" s="6"/>
      <c r="I1" s="6"/>
      <c r="J1" s="31" t="s">
        <v>0</v>
      </c>
      <c r="K1" s="31"/>
      <c r="L1" s="31"/>
      <c r="M1" s="31"/>
      <c r="N1" s="31"/>
      <c r="O1" s="31"/>
      <c r="P1" s="31"/>
      <c r="Q1" s="31"/>
      <c r="R1" s="31"/>
    </row>
    <row r="2" s="2" customFormat="1" ht="18.75" customHeight="1" spans="2:18">
      <c r="B2" s="7" t="s">
        <v>66</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67</v>
      </c>
      <c r="C4" s="12"/>
      <c r="D4" s="12"/>
      <c r="E4" s="12"/>
      <c r="F4" s="12"/>
      <c r="G4" s="12"/>
      <c r="H4" s="12"/>
      <c r="I4" s="12"/>
      <c r="J4" s="12"/>
      <c r="K4" s="12"/>
      <c r="L4" s="12"/>
      <c r="M4" s="12"/>
      <c r="N4" s="12"/>
      <c r="O4" s="12"/>
      <c r="P4" s="12"/>
      <c r="Q4" s="12"/>
      <c r="R4" s="12"/>
    </row>
    <row r="5" ht="133.15" customHeight="1" spans="2:18">
      <c r="B5" s="13">
        <v>1</v>
      </c>
      <c r="C5" s="14" t="s">
        <v>68</v>
      </c>
      <c r="D5" s="15"/>
      <c r="E5" s="15"/>
      <c r="F5" s="15"/>
      <c r="G5" s="15"/>
      <c r="H5" s="15"/>
      <c r="I5" s="15"/>
      <c r="J5" s="15"/>
      <c r="K5" s="15"/>
      <c r="L5" s="15"/>
      <c r="M5" s="15"/>
      <c r="N5" s="15"/>
      <c r="O5" s="15"/>
      <c r="P5" s="15"/>
      <c r="Q5" s="15"/>
      <c r="R5" s="15"/>
    </row>
    <row r="6" ht="31.5" customHeight="1" spans="2:18">
      <c r="B6" s="16">
        <v>2</v>
      </c>
      <c r="C6" s="14" t="s">
        <v>69</v>
      </c>
      <c r="D6" s="15"/>
      <c r="E6" s="15"/>
      <c r="F6" s="15"/>
      <c r="G6" s="15"/>
      <c r="H6" s="15"/>
      <c r="I6" s="15"/>
      <c r="J6" s="15"/>
      <c r="K6" s="15"/>
      <c r="L6" s="15"/>
      <c r="M6" s="15"/>
      <c r="N6" s="15"/>
      <c r="O6" s="15"/>
      <c r="P6" s="15"/>
      <c r="Q6" s="15"/>
      <c r="R6" s="15"/>
    </row>
    <row r="7" ht="15.75" spans="2:18">
      <c r="B7" s="16">
        <v>3</v>
      </c>
      <c r="C7" s="14" t="s">
        <v>70</v>
      </c>
      <c r="D7" s="15"/>
      <c r="E7" s="15"/>
      <c r="F7" s="15"/>
      <c r="G7" s="15"/>
      <c r="H7" s="15"/>
      <c r="I7" s="15"/>
      <c r="J7" s="15"/>
      <c r="K7" s="15"/>
      <c r="L7" s="15"/>
      <c r="M7" s="15"/>
      <c r="N7" s="15"/>
      <c r="O7" s="15"/>
      <c r="P7" s="15"/>
      <c r="Q7" s="15"/>
      <c r="R7" s="15"/>
    </row>
    <row r="8" ht="33" customHeight="1" spans="2:18">
      <c r="B8" s="16">
        <v>4</v>
      </c>
      <c r="C8" s="14" t="s">
        <v>71</v>
      </c>
      <c r="D8" s="15"/>
      <c r="E8" s="15"/>
      <c r="F8" s="15"/>
      <c r="G8" s="15"/>
      <c r="H8" s="15"/>
      <c r="I8" s="15"/>
      <c r="J8" s="15"/>
      <c r="K8" s="15"/>
      <c r="L8" s="15"/>
      <c r="M8" s="15"/>
      <c r="N8" s="15"/>
      <c r="O8" s="15"/>
      <c r="P8" s="15"/>
      <c r="Q8" s="15"/>
      <c r="R8" s="15"/>
    </row>
    <row r="9" ht="30.75" customHeight="1" spans="2:18">
      <c r="B9" s="16">
        <v>5</v>
      </c>
      <c r="C9" s="14" t="s">
        <v>72</v>
      </c>
      <c r="D9" s="15"/>
      <c r="E9" s="15"/>
      <c r="F9" s="15"/>
      <c r="G9" s="15"/>
      <c r="H9" s="15"/>
      <c r="I9" s="15"/>
      <c r="J9" s="15"/>
      <c r="K9" s="15"/>
      <c r="L9" s="15"/>
      <c r="M9" s="15"/>
      <c r="N9" s="15"/>
      <c r="O9" s="15"/>
      <c r="P9" s="15"/>
      <c r="Q9" s="15"/>
      <c r="R9" s="15"/>
    </row>
    <row r="10" ht="33.6" customHeight="1" spans="2:18">
      <c r="B10" s="16">
        <v>6</v>
      </c>
      <c r="C10" s="17" t="s">
        <v>73</v>
      </c>
      <c r="D10" s="18"/>
      <c r="E10" s="18"/>
      <c r="F10" s="18"/>
      <c r="G10" s="18"/>
      <c r="H10" s="18"/>
      <c r="I10" s="18"/>
      <c r="J10" s="18"/>
      <c r="K10" s="18"/>
      <c r="L10" s="18"/>
      <c r="M10" s="18"/>
      <c r="N10" s="18"/>
      <c r="O10" s="18"/>
      <c r="P10" s="18"/>
      <c r="Q10" s="18"/>
      <c r="R10" s="18"/>
    </row>
    <row r="11" ht="15.75" spans="2:18">
      <c r="B11" s="19"/>
      <c r="C11" s="20" t="s">
        <v>53</v>
      </c>
      <c r="D11" s="21"/>
      <c r="E11" s="21"/>
      <c r="F11" s="21"/>
      <c r="G11" s="21"/>
      <c r="H11" s="21"/>
      <c r="I11" s="21"/>
      <c r="J11" s="21"/>
      <c r="K11" s="21"/>
      <c r="L11" s="21"/>
      <c r="M11" s="21"/>
      <c r="N11" s="21"/>
      <c r="O11" s="21"/>
      <c r="P11" s="21"/>
      <c r="Q11" s="21"/>
      <c r="R11" s="21"/>
    </row>
    <row r="12" ht="16.15" customHeight="1" spans="2:18">
      <c r="B12" s="22"/>
      <c r="C12" s="23" t="s">
        <v>54</v>
      </c>
      <c r="D12" s="23"/>
      <c r="E12" s="23"/>
      <c r="F12" s="23"/>
      <c r="G12" s="23"/>
      <c r="H12" s="23"/>
      <c r="I12" s="23"/>
      <c r="J12" s="23"/>
      <c r="K12" s="23"/>
      <c r="L12" s="23"/>
      <c r="M12" s="23"/>
      <c r="N12" s="23"/>
      <c r="O12" s="23"/>
      <c r="P12" s="23"/>
      <c r="Q12" s="23"/>
      <c r="R12" s="32"/>
    </row>
    <row r="13" s="3" customFormat="1" ht="33" customHeight="1" spans="2:18">
      <c r="B13" s="16">
        <v>7</v>
      </c>
      <c r="C13" s="24" t="s">
        <v>74</v>
      </c>
      <c r="D13" s="25"/>
      <c r="E13" s="25"/>
      <c r="F13" s="25"/>
      <c r="G13" s="25"/>
      <c r="H13" s="25"/>
      <c r="I13" s="25"/>
      <c r="J13" s="25"/>
      <c r="K13" s="25"/>
      <c r="L13" s="25"/>
      <c r="M13" s="25"/>
      <c r="N13" s="25"/>
      <c r="O13" s="25"/>
      <c r="P13" s="25"/>
      <c r="Q13" s="25"/>
      <c r="R13" s="33"/>
    </row>
    <row r="14" ht="15" customHeight="1" spans="2:18">
      <c r="B14" s="26"/>
      <c r="C14" s="27" t="s">
        <v>18</v>
      </c>
      <c r="D14" s="10"/>
      <c r="E14" s="10"/>
      <c r="F14" s="10"/>
      <c r="G14" s="10"/>
      <c r="H14" s="10"/>
      <c r="I14" s="10"/>
      <c r="J14" s="10"/>
      <c r="K14" s="10"/>
      <c r="L14" s="10"/>
      <c r="M14" s="10"/>
      <c r="N14" s="10"/>
      <c r="O14" s="10"/>
      <c r="P14" s="10"/>
      <c r="Q14" s="10"/>
      <c r="R14" s="10"/>
    </row>
    <row r="15" ht="15" customHeight="1" spans="2:18">
      <c r="B15" s="26"/>
      <c r="C15" s="27" t="s">
        <v>55</v>
      </c>
      <c r="D15" s="10"/>
      <c r="E15" s="10"/>
      <c r="F15" s="10"/>
      <c r="G15" s="10"/>
      <c r="H15" s="10"/>
      <c r="I15" s="10"/>
      <c r="J15" s="10"/>
      <c r="K15" s="10"/>
      <c r="L15" s="10"/>
      <c r="M15" s="10"/>
      <c r="N15" s="10"/>
      <c r="O15" s="10"/>
      <c r="P15" s="10"/>
      <c r="Q15" s="10"/>
      <c r="R15" s="10"/>
    </row>
    <row r="16" ht="15" customHeight="1" spans="2:18">
      <c r="B16" s="26"/>
      <c r="C16" s="27" t="s">
        <v>56</v>
      </c>
      <c r="D16" s="10"/>
      <c r="E16" s="10"/>
      <c r="F16" s="10"/>
      <c r="G16" s="10"/>
      <c r="H16" s="10"/>
      <c r="I16" s="10"/>
      <c r="J16" s="10"/>
      <c r="K16" s="10"/>
      <c r="L16" s="10"/>
      <c r="M16" s="10"/>
      <c r="N16" s="10"/>
      <c r="O16" s="10"/>
      <c r="P16" s="10"/>
      <c r="Q16" s="10"/>
      <c r="R16" s="10"/>
    </row>
    <row r="17" ht="15" customHeight="1" spans="2:18">
      <c r="B17" s="26"/>
      <c r="C17" s="27" t="s">
        <v>57</v>
      </c>
      <c r="D17" s="10"/>
      <c r="E17" s="10"/>
      <c r="F17" s="10"/>
      <c r="G17" s="10"/>
      <c r="H17" s="10"/>
      <c r="I17" s="10"/>
      <c r="J17" s="10"/>
      <c r="K17" s="10"/>
      <c r="L17" s="10"/>
      <c r="M17" s="10"/>
      <c r="N17" s="10"/>
      <c r="O17" s="10"/>
      <c r="P17" s="10"/>
      <c r="Q17" s="10"/>
      <c r="R17" s="10"/>
    </row>
    <row r="18" ht="15" customHeight="1" spans="2:18">
      <c r="B18" s="26"/>
      <c r="C18" s="27" t="s">
        <v>58</v>
      </c>
      <c r="D18" s="10"/>
      <c r="E18" s="10"/>
      <c r="F18" s="10"/>
      <c r="G18" s="10"/>
      <c r="H18" s="10"/>
      <c r="I18" s="10"/>
      <c r="J18" s="10"/>
      <c r="K18" s="10"/>
      <c r="L18" s="10"/>
      <c r="M18" s="10"/>
      <c r="N18" s="10"/>
      <c r="O18" s="10"/>
      <c r="P18" s="10"/>
      <c r="Q18" s="10"/>
      <c r="R18" s="10"/>
    </row>
    <row r="19" ht="15" customHeight="1" spans="2:18">
      <c r="B19" s="26"/>
      <c r="C19" s="27" t="s">
        <v>59</v>
      </c>
      <c r="D19" s="10"/>
      <c r="E19" s="10"/>
      <c r="F19" s="10"/>
      <c r="G19" s="10"/>
      <c r="H19" s="10"/>
      <c r="I19" s="10"/>
      <c r="J19" s="10"/>
      <c r="K19" s="10"/>
      <c r="L19" s="10"/>
      <c r="M19" s="10"/>
      <c r="N19" s="10"/>
      <c r="O19" s="10"/>
      <c r="P19" s="10"/>
      <c r="Q19" s="10"/>
      <c r="R19" s="10"/>
    </row>
    <row r="20" ht="15" customHeight="1" spans="2:18">
      <c r="B20" s="26"/>
      <c r="C20" s="27" t="s">
        <v>60</v>
      </c>
      <c r="D20" s="10"/>
      <c r="E20" s="10"/>
      <c r="F20" s="10"/>
      <c r="G20" s="10"/>
      <c r="H20" s="10"/>
      <c r="I20" s="10"/>
      <c r="J20" s="10"/>
      <c r="K20" s="10"/>
      <c r="L20" s="10"/>
      <c r="M20" s="10"/>
      <c r="N20" s="10"/>
      <c r="O20" s="10"/>
      <c r="P20" s="10"/>
      <c r="Q20" s="10"/>
      <c r="R20" s="10"/>
    </row>
    <row r="21" ht="15" customHeight="1" spans="2:18">
      <c r="B21" s="26"/>
      <c r="C21" s="27" t="s">
        <v>61</v>
      </c>
      <c r="D21" s="10"/>
      <c r="E21" s="10"/>
      <c r="F21" s="10"/>
      <c r="G21" s="10"/>
      <c r="H21" s="10"/>
      <c r="I21" s="10"/>
      <c r="J21" s="10"/>
      <c r="K21" s="10"/>
      <c r="L21" s="10"/>
      <c r="M21" s="10"/>
      <c r="N21" s="10"/>
      <c r="O21" s="10"/>
      <c r="P21" s="10"/>
      <c r="Q21" s="10"/>
      <c r="R21" s="10"/>
    </row>
    <row r="22" ht="15" customHeight="1" spans="2:18">
      <c r="B22" s="26"/>
      <c r="C22" s="27" t="s">
        <v>62</v>
      </c>
      <c r="D22" s="10"/>
      <c r="E22" s="10"/>
      <c r="F22" s="10"/>
      <c r="G22" s="10"/>
      <c r="H22" s="10"/>
      <c r="I22" s="10"/>
      <c r="J22" s="10"/>
      <c r="K22" s="10"/>
      <c r="L22" s="10"/>
      <c r="M22" s="10"/>
      <c r="N22" s="10"/>
      <c r="O22" s="10"/>
      <c r="P22" s="10"/>
      <c r="Q22" s="10"/>
      <c r="R22" s="10"/>
    </row>
    <row r="23" ht="15" customHeight="1" spans="2:18">
      <c r="B23" s="26"/>
      <c r="C23" s="27" t="s">
        <v>63</v>
      </c>
      <c r="D23" s="10"/>
      <c r="E23" s="10"/>
      <c r="F23" s="10"/>
      <c r="G23" s="10"/>
      <c r="H23" s="10"/>
      <c r="I23" s="10"/>
      <c r="J23" s="10"/>
      <c r="K23" s="10"/>
      <c r="L23" s="10"/>
      <c r="M23" s="10"/>
      <c r="N23" s="10"/>
      <c r="O23" s="10"/>
      <c r="P23" s="10"/>
      <c r="Q23" s="10"/>
      <c r="R23" s="10"/>
    </row>
    <row r="24" ht="15" customHeight="1" spans="2:18">
      <c r="B24" s="26"/>
      <c r="C24" s="27" t="s">
        <v>64</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hDIQafSn38YBpbzy174IagwgVva8SYPyvHn5wkp3nOtXFbiPOphJTK0x7TIapkSUvcsFUivIR85asYds9G+maA==" saltValue="ub8j2HWfMt+shn7yC1/Hig==" spinCount="100000" sheet="1" objects="1" scenarios="1"/>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65501:IG65505 S393181:IG393185 S720861:IG720865 S131037:IG131041 S458717:IG458721 S786397:IG786401 S196573:IG196577 S524253:IG524257 S851933:IG851937 S262109:IG262113 S589789:IG589793 S917469:IG917473 S327645:IG327649 S655325:IG655329 S983005:IG983009"/>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Andrea Bors</cp:lastModifiedBy>
  <dcterms:created xsi:type="dcterms:W3CDTF">1996-10-14T23:33:00Z</dcterms:created>
  <cp:lastPrinted>2024-10-24T10:09:00Z</cp:lastPrinted>
  <dcterms:modified xsi:type="dcterms:W3CDTF">2025-04-22T10:34:42Z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9995D339AA804E469B51603BF22A4581_13</vt:lpwstr>
  </property>
  <property fmtid="{D5CDD505-2E9C-101B-9397-08002B2CF9AE}" pid="3" name="KSOProductBuildVer">
    <vt:lpwstr>1033-12.2.0.20795</vt:lpwstr>
  </property>
</Properties>
</file>