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120" yWindow="-120" windowWidth="29040" windowHeight="15840" tabRatio="58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4525"/>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<sst xmlns="http://schemas.openxmlformats.org/spreadsheetml/2006/main" count="197" uniqueCount="63">
  <si>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</si>
  <si>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</si>
  <si>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</si>
  <si>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</si>
  <si>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</si>
  <si>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</si>
  <si>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</si>
  <si>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</si>
  <si>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</si>
  <si>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</si>
  <si>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</si>
  <si>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</si>
  <si>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</si>
  <si>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</si>
  <si>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</si>
  <si>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</si>
  <si>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</si>
  <si>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</si>
  <si>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</si>
  <si>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</si>
  <si>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</si>
  <si>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</si>
  <si>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</si>
  <si>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</si>
  <si>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</si>
  <si>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</si>
  <si>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</si>
  <si>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</si>
  <si>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</si>
  <si>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</si>
  <si>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</si>
  <si>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</si>
  <si>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</si>
  <si>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</si>
  <si>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</si>
  <si>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</si>
  <si>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</si>
  <si>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</si>
  <si>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</si>
  <si>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</si>
  <si>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</si>
  <si>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</si>
  <si>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</si>
  <si>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</si>
  <si>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</si>
  <si>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</si>
  <si>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</si>
  <si>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</si>
  <si>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</si>
  <si>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</si>
  <si>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</si>
  <si>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</si>
  <si>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</si>
  <si>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HUNEDOARA 1 TV</t>
  </si>
  <si>
    <t>28.04.2025</t>
  </si>
  <si>
    <t>NISTOR LAURENȚIU</t>
  </si>
  <si>
    <t>29.04.2025</t>
  </si>
  <si>
    <t>30.04.2025</t>
  </si>
  <si>
    <t>GUȘĂ ANDREI</t>
  </si>
  <si>
    <t>01.05.2025</t>
  </si>
  <si>
    <t>HUNEDOARA ÎN DIRECT</t>
  </si>
  <si>
    <t xml:space="preserve"> FIRCZAK IULIUS</t>
  </si>
  <si>
    <t>DEZBATERE ELECTORALĂ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</si>
</sst>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tabSelected="1" zoomScale="115" zoomScaleNormal="115" workbookViewId="0">
      <pane ySplit="5" topLeftCell="A6" activePane="bottomLeft" state="frozen"/>
      <selection pane="bottomLeft" activeCell="F13" sqref="F1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53</v>
      </c>
      <c r="C3" s="71"/>
      <c r="D3" s="72"/>
      <c r="E3" s="74" t="s">
        <v>39</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54</v>
      </c>
      <c r="C6" s="6">
        <v>0.73958333333333337</v>
      </c>
      <c r="D6" s="5" t="s">
        <v>24</v>
      </c>
      <c r="E6" s="53" t="s">
        <v>24</v>
      </c>
      <c r="F6" s="53" t="s">
        <v>31</v>
      </c>
    </row>
    <row r="7" spans="2:6" x14ac:dyDescent="0.2">
      <c r="B7" s="5" t="s">
        <v>54</v>
      </c>
      <c r="C7" s="6">
        <v>0.73958333333333337</v>
      </c>
      <c r="D7" s="5" t="s">
        <v>55</v>
      </c>
      <c r="E7" s="53" t="s">
        <v>44</v>
      </c>
      <c r="F7" s="53" t="s">
        <v>33</v>
      </c>
    </row>
    <row r="8" spans="2:6" x14ac:dyDescent="0.2">
      <c r="B8" s="5" t="s">
        <v>54</v>
      </c>
      <c r="C8" s="6">
        <v>0.90625</v>
      </c>
      <c r="D8" s="5" t="s">
        <v>24</v>
      </c>
      <c r="E8" s="53" t="s">
        <v>24</v>
      </c>
      <c r="F8" s="53" t="s">
        <v>31</v>
      </c>
    </row>
    <row r="9" spans="2:6" x14ac:dyDescent="0.2">
      <c r="B9" s="5" t="s">
        <v>54</v>
      </c>
      <c r="C9" s="6">
        <v>0.90625</v>
      </c>
      <c r="D9" s="5" t="s">
        <v>55</v>
      </c>
      <c r="E9" s="53" t="s">
        <v>44</v>
      </c>
      <c r="F9" s="53" t="s">
        <v>33</v>
      </c>
    </row>
    <row r="10" spans="2:6" x14ac:dyDescent="0.2">
      <c r="B10" s="5" t="s">
        <v>56</v>
      </c>
      <c r="C10" s="6">
        <v>0.73958333333333337</v>
      </c>
      <c r="D10" s="5" t="s">
        <v>55</v>
      </c>
      <c r="E10" s="53" t="s">
        <v>44</v>
      </c>
      <c r="F10" s="53" t="s">
        <v>33</v>
      </c>
    </row>
    <row r="11" spans="2:6" x14ac:dyDescent="0.2">
      <c r="B11" s="5" t="s">
        <v>56</v>
      </c>
      <c r="C11" s="6">
        <v>0.90625</v>
      </c>
      <c r="D11" s="5" t="s">
        <v>55</v>
      </c>
      <c r="E11" s="53" t="s">
        <v>44</v>
      </c>
      <c r="F11" s="53" t="s">
        <v>33</v>
      </c>
    </row>
    <row r="12" spans="2:6" x14ac:dyDescent="0.2">
      <c r="B12" s="5" t="s">
        <v>57</v>
      </c>
      <c r="C12" s="6">
        <v>0.73958333333333337</v>
      </c>
      <c r="D12" s="5" t="s">
        <v>58</v>
      </c>
      <c r="E12" s="53" t="s">
        <v>44</v>
      </c>
      <c r="F12" s="53" t="s">
        <v>33</v>
      </c>
    </row>
    <row r="13" spans="2:6" x14ac:dyDescent="0.2">
      <c r="B13" s="5" t="s">
        <v>57</v>
      </c>
      <c r="C13" s="6">
        <v>0.90625</v>
      </c>
      <c r="D13" s="5" t="s">
        <v>58</v>
      </c>
      <c r="E13" s="53" t="s">
        <v>44</v>
      </c>
      <c r="F13" s="53" t="s">
        <v>33</v>
      </c>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53</v>
      </c>
      <c r="C3" s="78"/>
      <c r="D3" s="78"/>
      <c r="E3" s="78"/>
      <c r="F3" s="74" t="s">
        <v>39</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G6" sqref="G6"/>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79" t="s">
        <v>7</v>
      </c>
      <c r="C2" s="79"/>
      <c r="D2" s="79"/>
      <c r="E2" s="79"/>
      <c r="F2" s="79"/>
      <c r="G2" s="79"/>
    </row>
    <row r="3" spans="2:7" s="2" customFormat="1" ht="15.75" x14ac:dyDescent="0.25">
      <c r="B3" s="78" t="s">
        <v>53</v>
      </c>
      <c r="C3" s="78"/>
      <c r="D3" s="78"/>
      <c r="E3" s="78"/>
      <c r="F3" s="74" t="s">
        <v>39</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ht="25.5" x14ac:dyDescent="0.2">
      <c r="B6" s="43" t="s">
        <v>59</v>
      </c>
      <c r="C6" s="6">
        <v>0.66666666666666663</v>
      </c>
      <c r="D6" s="5" t="s">
        <v>60</v>
      </c>
      <c r="E6" s="5" t="s">
        <v>61</v>
      </c>
      <c r="F6" s="5" t="s">
        <v>44</v>
      </c>
      <c r="G6" s="13" t="s">
        <v>62</v>
      </c>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 customHeight="1" x14ac:dyDescent="0.25">
      <c r="B2" s="81" t="s">
        <v>8</v>
      </c>
      <c r="C2" s="81"/>
      <c r="D2" s="81"/>
      <c r="E2" s="81"/>
      <c r="F2" s="81"/>
      <c r="G2" s="81"/>
    </row>
    <row r="3" spans="2:7" s="2" customFormat="1" ht="15.75" x14ac:dyDescent="0.25">
      <c r="B3" s="78" t="s">
        <v>53</v>
      </c>
      <c r="C3" s="78"/>
      <c r="D3" s="78"/>
      <c r="E3" s="54"/>
      <c r="F3" s="74" t="s">
        <v>39</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52</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44</v>
      </c>
      <c r="C9" s="49"/>
      <c r="D9" s="49"/>
      <c r="E9" s="49"/>
      <c r="F9" s="49"/>
      <c r="G9" s="49"/>
      <c r="H9" s="49"/>
      <c r="I9" s="50">
        <f>COUNTIFS(INFORMATIVE!E:E,$B9, INFORMATIVE!F:F,"DA")</f>
        <v>0</v>
      </c>
      <c r="J9" s="50">
        <f>COUNTIFS(INFORMATIVE!E:E,$B9, INFORMATIVE!F:F,"NU")</f>
        <v>6</v>
      </c>
      <c r="K9" s="51">
        <f>SUM(C9,E9,G9,I9)</f>
        <v>0</v>
      </c>
      <c r="L9" s="51">
        <f>SUM(D9,F9,H9,J9)</f>
        <v>6</v>
      </c>
      <c r="M9" s="23"/>
      <c r="N9" s="24" t="s">
        <v>44</v>
      </c>
      <c r="O9" s="25"/>
      <c r="P9" s="25"/>
      <c r="Q9" s="25"/>
      <c r="R9" s="33">
        <f>SUMIF(PROMOVARE!F:F,$N9,PROMOVARE!H:H)</f>
        <v>0</v>
      </c>
      <c r="S9" s="26">
        <f t="shared" ref="S9:S19" si="0">SUM(O9:R9)</f>
        <v>0</v>
      </c>
      <c r="T9" s="27"/>
      <c r="U9" s="28" t="s">
        <v>44</v>
      </c>
      <c r="V9" s="29"/>
      <c r="W9" s="29"/>
      <c r="X9" s="29"/>
      <c r="Y9" s="34">
        <f>COUNTIF(DEZBATERE!F:F,$U9)</f>
        <v>1</v>
      </c>
      <c r="Z9" s="30">
        <f t="shared" ref="Z9:Z19" si="1">SUM(V9:Y9)</f>
        <v>1</v>
      </c>
      <c r="AA9" s="27"/>
      <c r="AB9" s="31" t="s">
        <v>44</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5.5" x14ac:dyDescent="0.2">
      <c r="B10" s="22" t="s">
        <v>45</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45</v>
      </c>
      <c r="O10" s="25"/>
      <c r="P10" s="25"/>
      <c r="Q10" s="25"/>
      <c r="R10" s="33">
        <f>SUMIF(PROMOVARE!F:F,$N10,PROMOVARE!H:H)</f>
        <v>0</v>
      </c>
      <c r="S10" s="26">
        <f t="shared" si="0"/>
        <v>0</v>
      </c>
      <c r="T10" s="27"/>
      <c r="U10" s="28" t="s">
        <v>45</v>
      </c>
      <c r="V10" s="29"/>
      <c r="W10" s="29"/>
      <c r="X10" s="29"/>
      <c r="Y10" s="34">
        <f>COUNTIF(DEZBATERE!F:F,$U10)</f>
        <v>0</v>
      </c>
      <c r="Z10" s="30">
        <f t="shared" si="1"/>
        <v>0</v>
      </c>
      <c r="AA10" s="27"/>
      <c r="AB10" s="31" t="s">
        <v>45</v>
      </c>
      <c r="AC10" s="69"/>
      <c r="AD10" s="69"/>
      <c r="AE10" s="69"/>
      <c r="AF10" s="35">
        <f>COUNTIF(SPOTURI!D:D,$AB10)</f>
        <v>0</v>
      </c>
      <c r="AG10" s="32">
        <f t="shared" si="2"/>
        <v>0</v>
      </c>
      <c r="AH10" s="69"/>
      <c r="AI10" s="69"/>
      <c r="AJ10" s="69"/>
      <c r="AK10" s="35">
        <f>SUMIF(SPOTURI!D:D,$AB10,SPOTURI!F:F)</f>
        <v>0</v>
      </c>
      <c r="AL10" s="32">
        <f t="shared" si="3"/>
        <v>0</v>
      </c>
    </row>
    <row r="11" spans="2:38" ht="14.45" customHeight="1" x14ac:dyDescent="0.2">
      <c r="B11" s="22" t="s">
        <v>46</v>
      </c>
      <c r="C11" s="49"/>
      <c r="D11" s="49"/>
      <c r="E11" s="49"/>
      <c r="F11" s="49"/>
      <c r="G11" s="49"/>
      <c r="H11" s="49"/>
      <c r="I11" s="50">
        <f>COUNTIFS(INFORMATIVE!E:E,$B11, INFORMATIVE!F:F,"DA")</f>
        <v>0</v>
      </c>
      <c r="J11" s="50">
        <f>COUNTIFS(INFORMATIVE!E:E,$B11, INFORMATIVE!F:F,"NU")</f>
        <v>0</v>
      </c>
      <c r="K11" s="51">
        <f t="shared" si="4"/>
        <v>0</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ht="25.5" x14ac:dyDescent="0.2">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5.5" x14ac:dyDescent="0.2">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5" customHeight="1" x14ac:dyDescent="0.2">
      <c r="B14" s="22" t="s">
        <v>48</v>
      </c>
      <c r="C14" s="49"/>
      <c r="D14" s="49"/>
      <c r="E14" s="49"/>
      <c r="F14" s="49"/>
      <c r="G14" s="49"/>
      <c r="H14" s="49"/>
      <c r="I14" s="50">
        <f>COUNTIFS(INFORMATIVE!E:E,$B14, INFORMATIVE!F:F,"DA")</f>
        <v>0</v>
      </c>
      <c r="J14" s="50">
        <f>COUNTIFS(INFORMATIVE!E:E,$B14, INFORMATIVE!F:F,"NU")</f>
        <v>0</v>
      </c>
      <c r="K14" s="51">
        <f t="shared" si="4"/>
        <v>0</v>
      </c>
      <c r="L14" s="51">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9"/>
      <c r="AD14" s="69"/>
      <c r="AE14" s="69"/>
      <c r="AF14" s="35">
        <f>COUNTIF(SPOTURI!D:D,$AB14)</f>
        <v>0</v>
      </c>
      <c r="AG14" s="32">
        <f t="shared" si="2"/>
        <v>0</v>
      </c>
      <c r="AH14" s="69"/>
      <c r="AI14" s="69"/>
      <c r="AJ14" s="69"/>
      <c r="AK14" s="35">
        <f>SUMIF(SPOTURI!D:D,$AB14,SPOTURI!F:F)</f>
        <v>0</v>
      </c>
      <c r="AL14" s="32">
        <f t="shared" si="3"/>
        <v>0</v>
      </c>
    </row>
    <row r="15" spans="2:38" ht="25.5" x14ac:dyDescent="0.2">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2">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5.5" x14ac:dyDescent="0.2">
      <c r="B17" s="22" t="s">
        <v>49</v>
      </c>
      <c r="C17" s="49"/>
      <c r="D17" s="49"/>
      <c r="E17" s="49"/>
      <c r="F17" s="49"/>
      <c r="G17" s="49"/>
      <c r="H17" s="49"/>
      <c r="I17" s="50">
        <f>COUNTIFS(INFORMATIVE!E:E,$B17, INFORMATIVE!F:F,"DA")</f>
        <v>0</v>
      </c>
      <c r="J17" s="50">
        <f>COUNTIFS(INFORMATIVE!E:E,$B17, INFORMATIVE!F:F,"NU")</f>
        <v>0</v>
      </c>
      <c r="K17" s="51">
        <f t="shared" si="4"/>
        <v>0</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5.5" x14ac:dyDescent="0.2">
      <c r="B18" s="22" t="s">
        <v>24</v>
      </c>
      <c r="C18" s="49"/>
      <c r="D18" s="49"/>
      <c r="E18" s="49"/>
      <c r="F18" s="49"/>
      <c r="G18" s="49"/>
      <c r="H18" s="49"/>
      <c r="I18" s="50">
        <f>COUNTIFS(INFORMATIVE!E:E,$B18, INFORMATIVE!F:F,"DA")</f>
        <v>2</v>
      </c>
      <c r="J18" s="50">
        <f>COUNTIFS(INFORMATIVE!E:E,$B18, INFORMATIVE!F:F,"NU")</f>
        <v>0</v>
      </c>
      <c r="K18" s="51">
        <f t="shared" si="4"/>
        <v>2</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5" customHeight="1" x14ac:dyDescent="0.2">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41</v>
      </c>
      <c r="C4" s="128"/>
      <c r="D4" s="128"/>
      <c r="E4" s="128"/>
      <c r="F4" s="128"/>
      <c r="G4" s="128"/>
      <c r="H4" s="128"/>
      <c r="I4" s="128"/>
      <c r="J4" s="128"/>
      <c r="K4" s="128"/>
      <c r="L4" s="128"/>
      <c r="M4" s="128"/>
      <c r="N4" s="128"/>
      <c r="O4" s="128"/>
      <c r="P4" s="128"/>
      <c r="Q4" s="128"/>
      <c r="R4" s="128"/>
    </row>
    <row r="5" spans="2:18" ht="133.15" customHeight="1" x14ac:dyDescent="0.2">
      <c r="B5" s="56">
        <v>1</v>
      </c>
      <c r="C5" s="118" t="s">
        <v>42</v>
      </c>
      <c r="D5" s="119"/>
      <c r="E5" s="119"/>
      <c r="F5" s="119"/>
      <c r="G5" s="119"/>
      <c r="H5" s="119"/>
      <c r="I5" s="119"/>
      <c r="J5" s="119"/>
      <c r="K5" s="119"/>
      <c r="L5" s="119"/>
      <c r="M5" s="119"/>
      <c r="N5" s="119"/>
      <c r="O5" s="119"/>
      <c r="P5" s="119"/>
      <c r="Q5" s="119"/>
      <c r="R5" s="119"/>
    </row>
    <row r="6" spans="2:18" ht="31.5" customHeight="1" x14ac:dyDescent="0.2">
      <c r="B6" s="57">
        <v>2</v>
      </c>
      <c r="C6" s="118" t="s">
        <v>50</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43</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44</v>
      </c>
      <c r="D14" s="40"/>
      <c r="E14" s="40"/>
      <c r="F14" s="40"/>
      <c r="G14" s="40"/>
      <c r="H14" s="40"/>
      <c r="I14" s="40"/>
      <c r="J14" s="40"/>
      <c r="K14" s="40"/>
      <c r="L14" s="40"/>
      <c r="M14" s="40"/>
      <c r="N14" s="40"/>
      <c r="O14" s="40"/>
      <c r="P14" s="40"/>
      <c r="Q14" s="40"/>
      <c r="R14" s="40"/>
    </row>
    <row r="15" spans="2:18" ht="15" customHeight="1" x14ac:dyDescent="0.25">
      <c r="B15" s="123"/>
      <c r="C15" s="58" t="s">
        <v>45</v>
      </c>
      <c r="D15" s="40"/>
      <c r="E15" s="40"/>
      <c r="F15" s="40"/>
      <c r="G15" s="40"/>
      <c r="H15" s="40"/>
      <c r="I15" s="40"/>
      <c r="J15" s="40"/>
      <c r="K15" s="40"/>
      <c r="L15" s="40"/>
      <c r="M15" s="40"/>
      <c r="N15" s="40"/>
      <c r="O15" s="40"/>
      <c r="P15" s="40"/>
      <c r="Q15" s="40"/>
      <c r="R15" s="40"/>
    </row>
    <row r="16" spans="2:18" ht="15" customHeight="1" x14ac:dyDescent="0.25">
      <c r="B16" s="123"/>
      <c r="C16" s="58" t="s">
        <v>46</v>
      </c>
      <c r="D16" s="40"/>
      <c r="E16" s="40"/>
      <c r="F16" s="40"/>
      <c r="G16" s="40"/>
      <c r="H16" s="40"/>
      <c r="I16" s="40"/>
      <c r="J16" s="40"/>
      <c r="K16" s="40"/>
      <c r="L16" s="40"/>
      <c r="M16" s="40"/>
      <c r="N16" s="40"/>
      <c r="O16" s="40"/>
      <c r="P16" s="40"/>
      <c r="Q16" s="40"/>
      <c r="R16" s="40"/>
    </row>
    <row r="17" spans="2:18" ht="15" customHeight="1" x14ac:dyDescent="0.25">
      <c r="B17" s="123"/>
      <c r="C17" s="58" t="s">
        <v>47</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48</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49</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User</cp:lastModifiedBy>
  <cp:lastPrinted>2024-10-24T10:09:15Z</cp:lastPrinted>
  <dcterms:created xsi:type="dcterms:W3CDTF">1996-10-14T23:33:28Z</dcterms:created>
  <dcterms:modified xsi:type="dcterms:W3CDTF">2025-05-01T09:35:18Z</dcterms:modified>
</cp:coreProperties>
</file>