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LENOVO\Lucru radio\Alegeri 2025\"/>
    </mc:Choice>
  </mc:AlternateContent>
  <xr:revisionPtr revIDLastSave="0" documentId="13_ncr:1_{A6DE4ED5-0396-4885-8330-2C8FFCC01433}" xr6:coauthVersionLast="47" xr6:coauthVersionMax="47" xr10:uidLastSave="{00000000-0000-0000-0000-000000000000}"/>
  <bookViews>
    <workbookView xWindow="-108" yWindow="-108" windowWidth="23256" windowHeight="12456" tabRatio="58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81029"/>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<sst xmlns="http://schemas.openxmlformats.org/spreadsheetml/2006/main" count="516" uniqueCount="62">
  <si>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</si>
  <si>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</si>
  <si>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</si>
  <si>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</si>
  <si>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</si>
  <si>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</si>
  <si>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</si>
  <si>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</si>
  <si>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</si>
  <si>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</si>
  <si>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</si>
  <si>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</si>
  <si>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</si>
  <si>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</si>
  <si>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</si>
  <si>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</si>
  <si>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</si>
  <si>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</si>
  <si>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</si>
  <si>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</si>
  <si>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</si>
  <si>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</si>
  <si>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</si>
  <si>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</si>
  <si>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</si>
  <si>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</si>
  <si>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</si>
  <si>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</si>
  <si>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</si>
  <si>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</si>
  <si>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</si>
  <si>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</si>
  <si>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</si>
  <si>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</si>
  <si>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</si>
  <si>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</si>
  <si>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</si>
  <si>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</si>
  <si>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</si>
  <si>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</si>
  <si>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</si>
  <si>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</si>
  <si>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</si>
  <si>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</si>
  <si>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</si>
  <si>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</si>
  <si>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</si>
  <si>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</si>
  <si>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</si>
  <si>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</si>
  <si>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</si>
  <si>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MONITORIZARE | SERVICIUL MONITORIZARE MEDIA</t>
  </si>
  <si>
    <t>CONSILUL NAȚIONAL AL AUDIOVIZUALULUI |DIRECȚIA MONITORIZARE | SERVICIUL MONITORIZARE MEDIA</t>
  </si>
  <si>
    <t>Transmiteți fișierele care conțin tabelele săptămânale completate în prima zi lucrătoare a săptămânii imediat următoare (14.04.2025, 21.04.2025, 28.04.2025, respectiv 05.05.2025), la următoarele adrese de e-mail: gratiela.fota@cna.ro, mihai.gavrila@cna.ro</t>
  </si>
  <si>
    <t>POST: Radio România Iași</t>
  </si>
  <si>
    <t>18.04.2025</t>
  </si>
  <si>
    <t>19.04.2025</t>
  </si>
  <si>
    <t>20.04.2025</t>
  </si>
  <si>
    <t>21.04.2025</t>
  </si>
  <si>
    <t>22.04.2025</t>
  </si>
  <si>
    <t>23.04.2025</t>
  </si>
  <si>
    <t>24.04.2025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</si>
</sst>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111" activePane="bottomLeft" state="frozen"/>
      <selection pane="bottomLeft" activeCell="I135" sqref="I135"/>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47</v>
      </c>
      <c r="C1" s="75"/>
      <c r="D1" s="75"/>
      <c r="E1" s="75"/>
      <c r="F1" s="75"/>
    </row>
    <row r="2" spans="2:6" s="1" customFormat="1" ht="18" x14ac:dyDescent="0.3">
      <c r="B2" s="73" t="s">
        <v>6</v>
      </c>
      <c r="C2" s="73"/>
      <c r="D2" s="73"/>
      <c r="E2" s="73"/>
      <c r="F2" s="73"/>
    </row>
    <row r="3" spans="2:6" s="2" customFormat="1" ht="15.6" x14ac:dyDescent="0.3">
      <c r="B3" s="70" t="s">
        <v>54</v>
      </c>
      <c r="C3" s="71"/>
      <c r="D3" s="72"/>
      <c r="E3" s="74" t="s">
        <v>49</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t="s">
        <v>55</v>
      </c>
      <c r="C6" s="6">
        <v>0.45833333333333331</v>
      </c>
      <c r="D6" s="5" t="s">
        <v>25</v>
      </c>
      <c r="E6" s="53" t="s">
        <v>25</v>
      </c>
      <c r="F6" s="53" t="s">
        <v>32</v>
      </c>
    </row>
    <row r="7" spans="2:6" x14ac:dyDescent="0.3">
      <c r="B7" s="5" t="s">
        <v>55</v>
      </c>
      <c r="C7" s="6">
        <v>0.45833333333333331</v>
      </c>
      <c r="D7" s="5" t="s">
        <v>41</v>
      </c>
      <c r="E7" s="53" t="s">
        <v>41</v>
      </c>
      <c r="F7" s="53" t="s">
        <v>32</v>
      </c>
    </row>
    <row r="8" spans="2:6" x14ac:dyDescent="0.3">
      <c r="B8" s="5" t="s">
        <v>55</v>
      </c>
      <c r="C8" s="6">
        <v>0.45833333333333331</v>
      </c>
      <c r="D8" s="5" t="s">
        <v>45</v>
      </c>
      <c r="E8" s="53" t="s">
        <v>45</v>
      </c>
      <c r="F8" s="53" t="s">
        <v>32</v>
      </c>
    </row>
    <row r="9" spans="2:6" x14ac:dyDescent="0.3">
      <c r="B9" s="5" t="s">
        <v>55</v>
      </c>
      <c r="C9" s="6">
        <v>0.45833333333333331</v>
      </c>
      <c r="D9" s="5" t="s">
        <v>27</v>
      </c>
      <c r="E9" s="53" t="s">
        <v>27</v>
      </c>
      <c r="F9" s="53" t="s">
        <v>32</v>
      </c>
    </row>
    <row r="10" spans="2:6" x14ac:dyDescent="0.3">
      <c r="B10" s="5" t="s">
        <v>55</v>
      </c>
      <c r="C10" s="6">
        <v>0.45833333333333331</v>
      </c>
      <c r="D10" s="5" t="s">
        <v>43</v>
      </c>
      <c r="E10" s="53" t="s">
        <v>43</v>
      </c>
      <c r="F10" s="53" t="s">
        <v>32</v>
      </c>
    </row>
    <row r="11" spans="2:6" x14ac:dyDescent="0.3">
      <c r="B11" s="5" t="s">
        <v>55</v>
      </c>
      <c r="C11" s="6">
        <v>0.75</v>
      </c>
      <c r="D11" s="5" t="s">
        <v>41</v>
      </c>
      <c r="E11" s="53" t="s">
        <v>41</v>
      </c>
      <c r="F11" s="53" t="s">
        <v>32</v>
      </c>
    </row>
    <row r="12" spans="2:6" x14ac:dyDescent="0.3">
      <c r="B12" s="5" t="s">
        <v>55</v>
      </c>
      <c r="C12" s="6">
        <v>0.75</v>
      </c>
      <c r="D12" s="5" t="s">
        <v>43</v>
      </c>
      <c r="E12" s="53" t="s">
        <v>43</v>
      </c>
      <c r="F12" s="53" t="s">
        <v>32</v>
      </c>
    </row>
    <row r="13" spans="2:6" x14ac:dyDescent="0.3">
      <c r="B13" s="5" t="s">
        <v>55</v>
      </c>
      <c r="C13" s="6">
        <v>0.75</v>
      </c>
      <c r="D13" s="5" t="s">
        <v>25</v>
      </c>
      <c r="E13" s="53" t="s">
        <v>25</v>
      </c>
      <c r="F13" s="53" t="s">
        <v>32</v>
      </c>
    </row>
    <row r="14" spans="2:6" x14ac:dyDescent="0.3">
      <c r="B14" s="5" t="s">
        <v>55</v>
      </c>
      <c r="C14" s="6">
        <v>0.75</v>
      </c>
      <c r="D14" s="5" t="s">
        <v>45</v>
      </c>
      <c r="E14" s="53" t="s">
        <v>45</v>
      </c>
      <c r="F14" s="53" t="s">
        <v>32</v>
      </c>
    </row>
    <row r="15" spans="2:6" x14ac:dyDescent="0.3">
      <c r="B15" s="5" t="s">
        <v>55</v>
      </c>
      <c r="C15" s="6">
        <v>0.75</v>
      </c>
      <c r="D15" s="5" t="s">
        <v>46</v>
      </c>
      <c r="E15" s="53" t="s">
        <v>46</v>
      </c>
      <c r="F15" s="53" t="s">
        <v>32</v>
      </c>
    </row>
    <row r="16" spans="2:6" x14ac:dyDescent="0.3">
      <c r="B16" s="5" t="s">
        <v>56</v>
      </c>
      <c r="C16" s="6">
        <v>0.45833333333333331</v>
      </c>
      <c r="D16" s="5" t="s">
        <v>41</v>
      </c>
      <c r="E16" s="53" t="s">
        <v>41</v>
      </c>
      <c r="F16" s="53" t="s">
        <v>32</v>
      </c>
    </row>
    <row r="17" spans="2:6" x14ac:dyDescent="0.3">
      <c r="B17" s="5" t="s">
        <v>56</v>
      </c>
      <c r="C17" s="6">
        <v>0.45833333333333331</v>
      </c>
      <c r="D17" s="5" t="s">
        <v>26</v>
      </c>
      <c r="E17" s="53" t="s">
        <v>26</v>
      </c>
      <c r="F17" s="53" t="s">
        <v>32</v>
      </c>
    </row>
    <row r="18" spans="2:6" x14ac:dyDescent="0.3">
      <c r="B18" s="5" t="s">
        <v>56</v>
      </c>
      <c r="C18" s="6">
        <v>0.45833333333333331</v>
      </c>
      <c r="D18" s="5" t="s">
        <v>43</v>
      </c>
      <c r="E18" s="53" t="s">
        <v>43</v>
      </c>
      <c r="F18" s="53" t="s">
        <v>34</v>
      </c>
    </row>
    <row r="19" spans="2:6" x14ac:dyDescent="0.3">
      <c r="B19" s="5" t="s">
        <v>56</v>
      </c>
      <c r="C19" s="6">
        <v>0.45833333333333331</v>
      </c>
      <c r="D19" s="5" t="s">
        <v>46</v>
      </c>
      <c r="E19" s="53" t="s">
        <v>46</v>
      </c>
      <c r="F19" s="53" t="s">
        <v>32</v>
      </c>
    </row>
    <row r="20" spans="2:6" x14ac:dyDescent="0.3">
      <c r="B20" s="5" t="s">
        <v>56</v>
      </c>
      <c r="C20" s="6">
        <v>0.45833333333333331</v>
      </c>
      <c r="D20" s="5" t="s">
        <v>45</v>
      </c>
      <c r="E20" s="53" t="s">
        <v>45</v>
      </c>
      <c r="F20" s="53" t="s">
        <v>34</v>
      </c>
    </row>
    <row r="21" spans="2:6" x14ac:dyDescent="0.3">
      <c r="B21" s="5" t="s">
        <v>56</v>
      </c>
      <c r="C21" s="6">
        <v>0.45833333333333331</v>
      </c>
      <c r="D21" s="5" t="s">
        <v>44</v>
      </c>
      <c r="E21" s="53" t="s">
        <v>44</v>
      </c>
      <c r="F21" s="53" t="s">
        <v>34</v>
      </c>
    </row>
    <row r="22" spans="2:6" x14ac:dyDescent="0.3">
      <c r="B22" s="5" t="s">
        <v>56</v>
      </c>
      <c r="C22" s="6">
        <v>0.45833333333333331</v>
      </c>
      <c r="D22" s="5" t="s">
        <v>25</v>
      </c>
      <c r="E22" s="53" t="s">
        <v>25</v>
      </c>
      <c r="F22" s="53" t="s">
        <v>32</v>
      </c>
    </row>
    <row r="23" spans="2:6" x14ac:dyDescent="0.3">
      <c r="B23" s="5" t="s">
        <v>56</v>
      </c>
      <c r="C23" s="6">
        <v>0.75</v>
      </c>
      <c r="D23" s="5" t="s">
        <v>41</v>
      </c>
      <c r="E23" s="53" t="s">
        <v>41</v>
      </c>
      <c r="F23" s="53" t="s">
        <v>32</v>
      </c>
    </row>
    <row r="24" spans="2:6" x14ac:dyDescent="0.3">
      <c r="B24" s="5" t="s">
        <v>56</v>
      </c>
      <c r="C24" s="6">
        <v>0.75</v>
      </c>
      <c r="D24" s="5" t="s">
        <v>46</v>
      </c>
      <c r="E24" s="53" t="s">
        <v>46</v>
      </c>
      <c r="F24" s="53" t="s">
        <v>32</v>
      </c>
    </row>
    <row r="25" spans="2:6" x14ac:dyDescent="0.3">
      <c r="B25" s="5" t="s">
        <v>56</v>
      </c>
      <c r="C25" s="6">
        <v>0.75</v>
      </c>
      <c r="D25" s="5" t="s">
        <v>25</v>
      </c>
      <c r="E25" s="53" t="s">
        <v>25</v>
      </c>
      <c r="F25" s="53" t="s">
        <v>32</v>
      </c>
    </row>
    <row r="26" spans="2:6" x14ac:dyDescent="0.3">
      <c r="B26" s="5" t="s">
        <v>56</v>
      </c>
      <c r="C26" s="6">
        <v>0.75</v>
      </c>
      <c r="D26" s="5" t="s">
        <v>43</v>
      </c>
      <c r="E26" s="53" t="s">
        <v>43</v>
      </c>
      <c r="F26" s="53" t="s">
        <v>32</v>
      </c>
    </row>
    <row r="27" spans="2:6" x14ac:dyDescent="0.3">
      <c r="B27" s="5" t="s">
        <v>56</v>
      </c>
      <c r="C27" s="6">
        <v>0.75</v>
      </c>
      <c r="D27" s="5" t="s">
        <v>28</v>
      </c>
      <c r="E27" s="53" t="s">
        <v>28</v>
      </c>
      <c r="F27" s="53" t="s">
        <v>32</v>
      </c>
    </row>
    <row r="28" spans="2:6" x14ac:dyDescent="0.3">
      <c r="B28" s="5" t="s">
        <v>56</v>
      </c>
      <c r="C28" s="6">
        <v>0.75</v>
      </c>
      <c r="D28" s="5" t="s">
        <v>44</v>
      </c>
      <c r="E28" s="53" t="s">
        <v>44</v>
      </c>
      <c r="F28" s="53" t="s">
        <v>34</v>
      </c>
    </row>
    <row r="29" spans="2:6" x14ac:dyDescent="0.3">
      <c r="B29" s="5" t="s">
        <v>57</v>
      </c>
      <c r="C29" s="6">
        <v>0.45833333333333331</v>
      </c>
      <c r="D29" s="5" t="s">
        <v>43</v>
      </c>
      <c r="E29" s="53" t="s">
        <v>43</v>
      </c>
      <c r="F29" s="53" t="s">
        <v>32</v>
      </c>
    </row>
    <row r="30" spans="2:6" x14ac:dyDescent="0.3">
      <c r="B30" s="5" t="s">
        <v>57</v>
      </c>
      <c r="C30" s="6">
        <v>0.45833333333333331</v>
      </c>
      <c r="D30" s="5" t="s">
        <v>42</v>
      </c>
      <c r="E30" s="53" t="s">
        <v>42</v>
      </c>
      <c r="F30" s="53" t="s">
        <v>32</v>
      </c>
    </row>
    <row r="31" spans="2:6" x14ac:dyDescent="0.3">
      <c r="B31" s="5" t="s">
        <v>57</v>
      </c>
      <c r="C31" s="6">
        <v>0.45833333333333331</v>
      </c>
      <c r="D31" s="5" t="s">
        <v>29</v>
      </c>
      <c r="E31" s="53" t="s">
        <v>29</v>
      </c>
      <c r="F31" s="53" t="s">
        <v>32</v>
      </c>
    </row>
    <row r="32" spans="2:6" x14ac:dyDescent="0.3">
      <c r="B32" s="5" t="s">
        <v>57</v>
      </c>
      <c r="C32" s="6">
        <v>0.45833333333333331</v>
      </c>
      <c r="D32" s="5" t="s">
        <v>41</v>
      </c>
      <c r="E32" s="53" t="s">
        <v>41</v>
      </c>
      <c r="F32" s="53" t="s">
        <v>32</v>
      </c>
    </row>
    <row r="33" spans="2:6" x14ac:dyDescent="0.3">
      <c r="B33" s="5" t="s">
        <v>57</v>
      </c>
      <c r="C33" s="6">
        <v>0.45833333333333331</v>
      </c>
      <c r="D33" s="5" t="s">
        <v>25</v>
      </c>
      <c r="E33" s="53" t="s">
        <v>25</v>
      </c>
      <c r="F33" s="53" t="s">
        <v>32</v>
      </c>
    </row>
    <row r="34" spans="2:6" x14ac:dyDescent="0.3">
      <c r="B34" s="5" t="s">
        <v>57</v>
      </c>
      <c r="C34" s="6">
        <v>0.45833333333333331</v>
      </c>
      <c r="D34" s="5" t="s">
        <v>45</v>
      </c>
      <c r="E34" s="53" t="s">
        <v>45</v>
      </c>
      <c r="F34" s="53" t="s">
        <v>34</v>
      </c>
    </row>
    <row r="35" spans="2:6" x14ac:dyDescent="0.3">
      <c r="B35" s="5" t="s">
        <v>57</v>
      </c>
      <c r="C35" s="6">
        <v>0.45833333333333331</v>
      </c>
      <c r="D35" s="5" t="s">
        <v>44</v>
      </c>
      <c r="E35" s="53" t="s">
        <v>44</v>
      </c>
      <c r="F35" s="53" t="s">
        <v>34</v>
      </c>
    </row>
    <row r="36" spans="2:6" x14ac:dyDescent="0.3">
      <c r="B36" s="5" t="s">
        <v>57</v>
      </c>
      <c r="C36" s="6">
        <v>0.75</v>
      </c>
      <c r="D36" s="5" t="s">
        <v>41</v>
      </c>
      <c r="E36" s="53" t="s">
        <v>41</v>
      </c>
      <c r="F36" s="53" t="s">
        <v>32</v>
      </c>
    </row>
    <row r="37" spans="2:6" x14ac:dyDescent="0.3">
      <c r="B37" s="5" t="s">
        <v>57</v>
      </c>
      <c r="C37" s="6">
        <v>0.75</v>
      </c>
      <c r="D37" s="5" t="s">
        <v>29</v>
      </c>
      <c r="E37" s="53" t="s">
        <v>29</v>
      </c>
      <c r="F37" s="53" t="s">
        <v>32</v>
      </c>
    </row>
    <row r="38" spans="2:6" x14ac:dyDescent="0.3">
      <c r="B38" s="5" t="s">
        <v>57</v>
      </c>
      <c r="C38" s="6">
        <v>0.75</v>
      </c>
      <c r="D38" s="5" t="s">
        <v>42</v>
      </c>
      <c r="E38" s="53" t="s">
        <v>42</v>
      </c>
      <c r="F38" s="53" t="s">
        <v>32</v>
      </c>
    </row>
    <row r="39" spans="2:6" x14ac:dyDescent="0.3">
      <c r="B39" s="5" t="s">
        <v>57</v>
      </c>
      <c r="C39" s="6">
        <v>0.75</v>
      </c>
      <c r="D39" s="5" t="s">
        <v>45</v>
      </c>
      <c r="E39" s="53" t="s">
        <v>45</v>
      </c>
      <c r="F39" s="53" t="s">
        <v>32</v>
      </c>
    </row>
    <row r="40" spans="2:6" x14ac:dyDescent="0.3">
      <c r="B40" s="5" t="s">
        <v>57</v>
      </c>
      <c r="C40" s="6">
        <v>0.75</v>
      </c>
      <c r="D40" s="5" t="s">
        <v>46</v>
      </c>
      <c r="E40" s="53" t="s">
        <v>46</v>
      </c>
      <c r="F40" s="53" t="s">
        <v>32</v>
      </c>
    </row>
    <row r="41" spans="2:6" x14ac:dyDescent="0.3">
      <c r="B41" s="5" t="s">
        <v>57</v>
      </c>
      <c r="C41" s="6">
        <v>0.75</v>
      </c>
      <c r="D41" s="5" t="s">
        <v>44</v>
      </c>
      <c r="E41" s="53" t="s">
        <v>44</v>
      </c>
      <c r="F41" s="53" t="s">
        <v>34</v>
      </c>
    </row>
    <row r="42" spans="2:6" x14ac:dyDescent="0.3">
      <c r="B42" s="5" t="s">
        <v>58</v>
      </c>
      <c r="C42" s="6">
        <v>0.45833333333333331</v>
      </c>
      <c r="D42" s="5" t="s">
        <v>46</v>
      </c>
      <c r="E42" s="53" t="s">
        <v>46</v>
      </c>
      <c r="F42" s="53" t="s">
        <v>32</v>
      </c>
    </row>
    <row r="43" spans="2:6" x14ac:dyDescent="0.3">
      <c r="B43" s="5" t="s">
        <v>58</v>
      </c>
      <c r="C43" s="6">
        <v>0.45833333333333331</v>
      </c>
      <c r="D43" s="5" t="s">
        <v>43</v>
      </c>
      <c r="E43" s="53" t="s">
        <v>43</v>
      </c>
      <c r="F43" s="53" t="s">
        <v>32</v>
      </c>
    </row>
    <row r="44" spans="2:6" x14ac:dyDescent="0.3">
      <c r="B44" s="5" t="s">
        <v>58</v>
      </c>
      <c r="C44" s="6">
        <v>0.45833333333333331</v>
      </c>
      <c r="D44" s="5" t="s">
        <v>41</v>
      </c>
      <c r="E44" s="53" t="s">
        <v>41</v>
      </c>
      <c r="F44" s="53" t="s">
        <v>32</v>
      </c>
    </row>
    <row r="45" spans="2:6" x14ac:dyDescent="0.3">
      <c r="B45" s="5" t="s">
        <v>58</v>
      </c>
      <c r="C45" s="6">
        <v>0.45833333333333331</v>
      </c>
      <c r="D45" s="5" t="s">
        <v>45</v>
      </c>
      <c r="E45" s="53" t="s">
        <v>45</v>
      </c>
      <c r="F45" s="53" t="s">
        <v>32</v>
      </c>
    </row>
    <row r="46" spans="2:6" x14ac:dyDescent="0.3">
      <c r="B46" s="5" t="s">
        <v>58</v>
      </c>
      <c r="C46" s="6">
        <v>0.45833333333333331</v>
      </c>
      <c r="D46" s="5" t="s">
        <v>29</v>
      </c>
      <c r="E46" s="53" t="s">
        <v>29</v>
      </c>
      <c r="F46" s="53" t="s">
        <v>32</v>
      </c>
    </row>
    <row r="47" spans="2:6" x14ac:dyDescent="0.3">
      <c r="B47" s="5" t="s">
        <v>58</v>
      </c>
      <c r="C47" s="6">
        <v>0.45833333333333331</v>
      </c>
      <c r="D47" s="5" t="s">
        <v>42</v>
      </c>
      <c r="E47" s="53" t="s">
        <v>42</v>
      </c>
      <c r="F47" s="53" t="s">
        <v>32</v>
      </c>
    </row>
    <row r="48" spans="2:6" x14ac:dyDescent="0.3">
      <c r="B48" s="5" t="s">
        <v>58</v>
      </c>
      <c r="C48" s="6">
        <v>0.75</v>
      </c>
      <c r="D48" s="5" t="s">
        <v>41</v>
      </c>
      <c r="E48" s="53" t="s">
        <v>41</v>
      </c>
      <c r="F48" s="53" t="s">
        <v>32</v>
      </c>
    </row>
    <row r="49" spans="2:6" x14ac:dyDescent="0.3">
      <c r="B49" s="5" t="s">
        <v>58</v>
      </c>
      <c r="C49" s="6">
        <v>0.75</v>
      </c>
      <c r="D49" s="5" t="s">
        <v>25</v>
      </c>
      <c r="E49" s="53" t="s">
        <v>25</v>
      </c>
      <c r="F49" s="53" t="s">
        <v>32</v>
      </c>
    </row>
    <row r="50" spans="2:6" x14ac:dyDescent="0.3">
      <c r="B50" s="5" t="s">
        <v>58</v>
      </c>
      <c r="C50" s="6">
        <v>0.75</v>
      </c>
      <c r="D50" s="5" t="s">
        <v>26</v>
      </c>
      <c r="E50" s="53" t="s">
        <v>26</v>
      </c>
      <c r="F50" s="53" t="s">
        <v>32</v>
      </c>
    </row>
    <row r="51" spans="2:6" x14ac:dyDescent="0.3">
      <c r="B51" s="5" t="s">
        <v>58</v>
      </c>
      <c r="C51" s="6">
        <v>0.75</v>
      </c>
      <c r="D51" s="5" t="s">
        <v>45</v>
      </c>
      <c r="E51" s="53" t="s">
        <v>45</v>
      </c>
      <c r="F51" s="53" t="s">
        <v>34</v>
      </c>
    </row>
    <row r="52" spans="2:6" x14ac:dyDescent="0.3">
      <c r="B52" s="5" t="s">
        <v>58</v>
      </c>
      <c r="C52" s="6">
        <v>0.75</v>
      </c>
      <c r="D52" s="5" t="s">
        <v>44</v>
      </c>
      <c r="E52" s="53" t="s">
        <v>43</v>
      </c>
      <c r="F52" s="53" t="s">
        <v>34</v>
      </c>
    </row>
    <row r="53" spans="2:6" x14ac:dyDescent="0.3">
      <c r="B53" s="5" t="s">
        <v>58</v>
      </c>
      <c r="C53" s="6">
        <v>0.75</v>
      </c>
      <c r="D53" s="5" t="s">
        <v>27</v>
      </c>
      <c r="E53" s="53" t="s">
        <v>27</v>
      </c>
      <c r="F53" s="53" t="s">
        <v>32</v>
      </c>
    </row>
    <row r="54" spans="2:6" x14ac:dyDescent="0.3">
      <c r="B54" s="5" t="s">
        <v>58</v>
      </c>
      <c r="C54" s="6">
        <v>0.75</v>
      </c>
      <c r="D54" s="5" t="s">
        <v>43</v>
      </c>
      <c r="E54" s="53" t="s">
        <v>43</v>
      </c>
      <c r="F54" s="53" t="s">
        <v>32</v>
      </c>
    </row>
    <row r="55" spans="2:6" x14ac:dyDescent="0.3">
      <c r="B55" s="5" t="s">
        <v>59</v>
      </c>
      <c r="C55" s="6">
        <v>0.45833333333333331</v>
      </c>
      <c r="D55" s="5" t="s">
        <v>26</v>
      </c>
      <c r="E55" s="53" t="s">
        <v>26</v>
      </c>
      <c r="F55" s="53" t="s">
        <v>34</v>
      </c>
    </row>
    <row r="56" spans="2:6" x14ac:dyDescent="0.3">
      <c r="B56" s="5" t="s">
        <v>59</v>
      </c>
      <c r="C56" s="6">
        <v>0.45833333333333331</v>
      </c>
      <c r="D56" s="5" t="s">
        <v>45</v>
      </c>
      <c r="E56" s="53" t="s">
        <v>45</v>
      </c>
      <c r="F56" s="53" t="s">
        <v>32</v>
      </c>
    </row>
    <row r="57" spans="2:6" x14ac:dyDescent="0.3">
      <c r="B57" s="5" t="s">
        <v>59</v>
      </c>
      <c r="C57" s="6">
        <v>0.45833333333333331</v>
      </c>
      <c r="D57" s="5" t="s">
        <v>43</v>
      </c>
      <c r="E57" s="53" t="s">
        <v>43</v>
      </c>
      <c r="F57" s="53" t="s">
        <v>34</v>
      </c>
    </row>
    <row r="58" spans="2:6" x14ac:dyDescent="0.3">
      <c r="B58" s="5" t="s">
        <v>59</v>
      </c>
      <c r="C58" s="6">
        <v>0.45833333333333331</v>
      </c>
      <c r="D58" s="5" t="s">
        <v>41</v>
      </c>
      <c r="E58" s="53" t="s">
        <v>41</v>
      </c>
      <c r="F58" s="53" t="s">
        <v>32</v>
      </c>
    </row>
    <row r="59" spans="2:6" x14ac:dyDescent="0.3">
      <c r="B59" s="5" t="s">
        <v>59</v>
      </c>
      <c r="C59" s="6">
        <v>0.45833333333333331</v>
      </c>
      <c r="D59" s="5" t="s">
        <v>44</v>
      </c>
      <c r="E59" s="53" t="s">
        <v>44</v>
      </c>
      <c r="F59" s="53" t="s">
        <v>32</v>
      </c>
    </row>
    <row r="60" spans="2:6" x14ac:dyDescent="0.3">
      <c r="B60" s="5" t="s">
        <v>59</v>
      </c>
      <c r="C60" s="6">
        <v>0.45833333333333331</v>
      </c>
      <c r="D60" s="5" t="s">
        <v>29</v>
      </c>
      <c r="E60" s="53" t="s">
        <v>29</v>
      </c>
      <c r="F60" s="53" t="s">
        <v>32</v>
      </c>
    </row>
    <row r="61" spans="2:6" x14ac:dyDescent="0.3">
      <c r="B61" s="5" t="s">
        <v>59</v>
      </c>
      <c r="C61" s="6">
        <v>0.45833333333333331</v>
      </c>
      <c r="D61" s="5" t="s">
        <v>25</v>
      </c>
      <c r="E61" s="53" t="s">
        <v>25</v>
      </c>
      <c r="F61" s="53" t="s">
        <v>32</v>
      </c>
    </row>
    <row r="62" spans="2:6" x14ac:dyDescent="0.3">
      <c r="B62" s="5" t="s">
        <v>59</v>
      </c>
      <c r="C62" s="6">
        <v>0.75</v>
      </c>
      <c r="D62" s="5" t="s">
        <v>43</v>
      </c>
      <c r="E62" s="53" t="s">
        <v>43</v>
      </c>
      <c r="F62" s="53" t="s">
        <v>32</v>
      </c>
    </row>
    <row r="63" spans="2:6" x14ac:dyDescent="0.3">
      <c r="B63" s="5" t="s">
        <v>59</v>
      </c>
      <c r="C63" s="6">
        <v>0.75</v>
      </c>
      <c r="D63" s="5" t="s">
        <v>25</v>
      </c>
      <c r="E63" s="53" t="s">
        <v>25</v>
      </c>
      <c r="F63" s="53" t="s">
        <v>32</v>
      </c>
    </row>
    <row r="64" spans="2:6" x14ac:dyDescent="0.3">
      <c r="B64" s="5" t="s">
        <v>59</v>
      </c>
      <c r="C64" s="6">
        <v>0.75</v>
      </c>
      <c r="D64" s="5" t="s">
        <v>42</v>
      </c>
      <c r="E64" s="53" t="s">
        <v>42</v>
      </c>
      <c r="F64" s="53" t="s">
        <v>32</v>
      </c>
    </row>
    <row r="65" spans="2:6" x14ac:dyDescent="0.3">
      <c r="B65" s="5" t="s">
        <v>59</v>
      </c>
      <c r="C65" s="6">
        <v>0.75</v>
      </c>
      <c r="D65" s="5" t="s">
        <v>41</v>
      </c>
      <c r="E65" s="53" t="s">
        <v>41</v>
      </c>
      <c r="F65" s="53" t="s">
        <v>32</v>
      </c>
    </row>
    <row r="66" spans="2:6" x14ac:dyDescent="0.3">
      <c r="B66" s="5" t="s">
        <v>59</v>
      </c>
      <c r="C66" s="6">
        <v>0.75</v>
      </c>
      <c r="D66" s="5" t="s">
        <v>45</v>
      </c>
      <c r="E66" s="53" t="s">
        <v>45</v>
      </c>
      <c r="F66" s="53" t="s">
        <v>32</v>
      </c>
    </row>
    <row r="67" spans="2:6" x14ac:dyDescent="0.3">
      <c r="B67" s="5" t="s">
        <v>59</v>
      </c>
      <c r="C67" s="6">
        <v>0.75</v>
      </c>
      <c r="D67" s="5" t="s">
        <v>46</v>
      </c>
      <c r="E67" s="53" t="s">
        <v>46</v>
      </c>
      <c r="F67" s="53" t="s">
        <v>32</v>
      </c>
    </row>
    <row r="68" spans="2:6" x14ac:dyDescent="0.3">
      <c r="B68" s="5" t="s">
        <v>59</v>
      </c>
      <c r="C68" s="6">
        <v>0.75</v>
      </c>
      <c r="D68" s="5" t="s">
        <v>28</v>
      </c>
      <c r="E68" s="53" t="s">
        <v>28</v>
      </c>
      <c r="F68" s="53" t="s">
        <v>32</v>
      </c>
    </row>
    <row r="69" spans="2:6" x14ac:dyDescent="0.3">
      <c r="B69" s="5" t="s">
        <v>60</v>
      </c>
      <c r="C69" s="6">
        <v>0.45833333333333331</v>
      </c>
      <c r="D69" s="5" t="s">
        <v>41</v>
      </c>
      <c r="E69" s="53" t="s">
        <v>41</v>
      </c>
      <c r="F69" s="53" t="s">
        <v>32</v>
      </c>
    </row>
    <row r="70" spans="2:6" x14ac:dyDescent="0.3">
      <c r="B70" s="5" t="s">
        <v>60</v>
      </c>
      <c r="C70" s="6">
        <v>0.45833333333333331</v>
      </c>
      <c r="D70" s="5" t="s">
        <v>43</v>
      </c>
      <c r="E70" s="53" t="s">
        <v>43</v>
      </c>
      <c r="F70" s="53" t="s">
        <v>32</v>
      </c>
    </row>
    <row r="71" spans="2:6" x14ac:dyDescent="0.3">
      <c r="B71" s="5" t="s">
        <v>60</v>
      </c>
      <c r="C71" s="6">
        <v>0.45833333333333331</v>
      </c>
      <c r="D71" s="5" t="s">
        <v>27</v>
      </c>
      <c r="E71" s="53" t="s">
        <v>27</v>
      </c>
      <c r="F71" s="53" t="s">
        <v>32</v>
      </c>
    </row>
    <row r="72" spans="2:6" x14ac:dyDescent="0.3">
      <c r="B72" s="5" t="s">
        <v>60</v>
      </c>
      <c r="C72" s="6">
        <v>0.45833333333333331</v>
      </c>
      <c r="D72" s="5" t="s">
        <v>44</v>
      </c>
      <c r="E72" s="53" t="s">
        <v>44</v>
      </c>
      <c r="F72" s="53" t="s">
        <v>32</v>
      </c>
    </row>
    <row r="73" spans="2:6" x14ac:dyDescent="0.3">
      <c r="B73" s="5" t="s">
        <v>60</v>
      </c>
      <c r="C73" s="6">
        <v>0.45833333333333331</v>
      </c>
      <c r="D73" s="5" t="s">
        <v>26</v>
      </c>
      <c r="E73" s="53" t="s">
        <v>26</v>
      </c>
      <c r="F73" s="53" t="s">
        <v>32</v>
      </c>
    </row>
    <row r="74" spans="2:6" x14ac:dyDescent="0.3">
      <c r="B74" s="5" t="s">
        <v>60</v>
      </c>
      <c r="C74" s="6">
        <v>0.45833333333333331</v>
      </c>
      <c r="D74" s="5" t="s">
        <v>29</v>
      </c>
      <c r="E74" s="53" t="s">
        <v>29</v>
      </c>
      <c r="F74" s="53" t="s">
        <v>32</v>
      </c>
    </row>
    <row r="75" spans="2:6" x14ac:dyDescent="0.3">
      <c r="B75" s="5" t="s">
        <v>60</v>
      </c>
      <c r="C75" s="6">
        <v>0.75</v>
      </c>
      <c r="D75" s="5" t="s">
        <v>41</v>
      </c>
      <c r="E75" s="53" t="s">
        <v>41</v>
      </c>
      <c r="F75" s="53" t="s">
        <v>32</v>
      </c>
    </row>
    <row r="76" spans="2:6" x14ac:dyDescent="0.3">
      <c r="B76" s="5" t="s">
        <v>60</v>
      </c>
      <c r="C76" s="6">
        <v>0.75</v>
      </c>
      <c r="D76" s="5" t="s">
        <v>43</v>
      </c>
      <c r="E76" s="53" t="s">
        <v>43</v>
      </c>
      <c r="F76" s="53" t="s">
        <v>32</v>
      </c>
    </row>
    <row r="77" spans="2:6" x14ac:dyDescent="0.3">
      <c r="B77" s="5" t="s">
        <v>60</v>
      </c>
      <c r="C77" s="6">
        <v>0.75</v>
      </c>
      <c r="D77" s="5" t="s">
        <v>46</v>
      </c>
      <c r="E77" s="53" t="s">
        <v>46</v>
      </c>
      <c r="F77" s="53" t="s">
        <v>32</v>
      </c>
    </row>
    <row r="78" spans="2:6" x14ac:dyDescent="0.3">
      <c r="B78" s="5" t="s">
        <v>60</v>
      </c>
      <c r="C78" s="6">
        <v>0.75</v>
      </c>
      <c r="D78" s="5" t="s">
        <v>28</v>
      </c>
      <c r="E78" s="53" t="s">
        <v>28</v>
      </c>
      <c r="F78" s="53" t="s">
        <v>32</v>
      </c>
    </row>
    <row r="79" spans="2:6" x14ac:dyDescent="0.3">
      <c r="B79" s="5" t="s">
        <v>60</v>
      </c>
      <c r="C79" s="6">
        <v>0.75</v>
      </c>
      <c r="D79" s="5" t="s">
        <v>25</v>
      </c>
      <c r="E79" s="53" t="s">
        <v>25</v>
      </c>
      <c r="F79" s="53" t="s">
        <v>32</v>
      </c>
    </row>
    <row r="80" spans="2:6" x14ac:dyDescent="0.3">
      <c r="B80" s="5" t="s">
        <v>60</v>
      </c>
      <c r="C80" s="6">
        <v>0.75</v>
      </c>
      <c r="D80" s="5" t="s">
        <v>45</v>
      </c>
      <c r="E80" s="53" t="s">
        <v>45</v>
      </c>
      <c r="F80" s="53" t="s">
        <v>32</v>
      </c>
    </row>
    <row r="81" spans="2:6" x14ac:dyDescent="0.3">
      <c r="B81" s="5" t="s">
        <v>60</v>
      </c>
      <c r="C81" s="6">
        <v>0.75</v>
      </c>
      <c r="D81" s="5" t="s">
        <v>44</v>
      </c>
      <c r="E81" s="53" t="s">
        <v>44</v>
      </c>
      <c r="F81" s="53" t="s">
        <v>34</v>
      </c>
    </row>
    <row r="82" spans="2:6" x14ac:dyDescent="0.3">
      <c r="B82" s="5" t="s">
        <v>61</v>
      </c>
      <c r="C82" s="6">
        <v>0.45833333333333331</v>
      </c>
      <c r="D82" s="5" t="s">
        <v>25</v>
      </c>
      <c r="E82" s="53" t="s">
        <v>25</v>
      </c>
      <c r="F82" s="53" t="s">
        <v>32</v>
      </c>
    </row>
    <row r="83" spans="2:6" x14ac:dyDescent="0.3">
      <c r="B83" s="5" t="s">
        <v>61</v>
      </c>
      <c r="C83" s="6">
        <v>0.45833333333333331</v>
      </c>
      <c r="D83" s="5" t="s">
        <v>44</v>
      </c>
      <c r="E83" s="53" t="s">
        <v>44</v>
      </c>
      <c r="F83" s="53" t="s">
        <v>32</v>
      </c>
    </row>
    <row r="84" spans="2:6" x14ac:dyDescent="0.3">
      <c r="B84" s="5" t="s">
        <v>61</v>
      </c>
      <c r="C84" s="6">
        <v>0.45833333333333331</v>
      </c>
      <c r="D84" s="5" t="s">
        <v>42</v>
      </c>
      <c r="E84" s="53" t="s">
        <v>42</v>
      </c>
      <c r="F84" s="53" t="s">
        <v>32</v>
      </c>
    </row>
    <row r="85" spans="2:6" x14ac:dyDescent="0.3">
      <c r="B85" s="5" t="s">
        <v>61</v>
      </c>
      <c r="C85" s="6">
        <v>0.45833333333333331</v>
      </c>
      <c r="D85" s="5" t="s">
        <v>26</v>
      </c>
      <c r="E85" s="53" t="s">
        <v>26</v>
      </c>
      <c r="F85" s="53" t="s">
        <v>32</v>
      </c>
    </row>
    <row r="86" spans="2:6" x14ac:dyDescent="0.3">
      <c r="B86" s="5" t="s">
        <v>61</v>
      </c>
      <c r="C86" s="6">
        <v>0.45833333333333331</v>
      </c>
      <c r="D86" s="5" t="s">
        <v>41</v>
      </c>
      <c r="E86" s="53" t="s">
        <v>41</v>
      </c>
      <c r="F86" s="53" t="s">
        <v>32</v>
      </c>
    </row>
    <row r="87" spans="2:6" x14ac:dyDescent="0.3">
      <c r="B87" s="5" t="s">
        <v>61</v>
      </c>
      <c r="C87" s="6">
        <v>0.45833333333333331</v>
      </c>
      <c r="D87" s="5" t="s">
        <v>43</v>
      </c>
      <c r="E87" s="53" t="s">
        <v>43</v>
      </c>
      <c r="F87" s="53" t="s">
        <v>32</v>
      </c>
    </row>
    <row r="88" spans="2:6" x14ac:dyDescent="0.3">
      <c r="B88" s="5" t="s">
        <v>61</v>
      </c>
      <c r="C88" s="6">
        <v>0.45833333333333331</v>
      </c>
      <c r="D88" s="5" t="s">
        <v>27</v>
      </c>
      <c r="E88" s="53" t="s">
        <v>27</v>
      </c>
      <c r="F88" s="53" t="s">
        <v>34</v>
      </c>
    </row>
    <row r="89" spans="2:6" x14ac:dyDescent="0.3">
      <c r="B89" s="5" t="s">
        <v>61</v>
      </c>
      <c r="C89" s="6">
        <v>0.75</v>
      </c>
      <c r="D89" s="5" t="s">
        <v>43</v>
      </c>
      <c r="E89" s="53" t="s">
        <v>43</v>
      </c>
      <c r="F89" s="53" t="s">
        <v>32</v>
      </c>
    </row>
    <row r="90" spans="2:6" x14ac:dyDescent="0.3">
      <c r="B90" s="5" t="s">
        <v>61</v>
      </c>
      <c r="C90" s="6">
        <v>0.75</v>
      </c>
      <c r="D90" s="5" t="s">
        <v>41</v>
      </c>
      <c r="E90" s="53" t="s">
        <v>41</v>
      </c>
      <c r="F90" s="53" t="s">
        <v>32</v>
      </c>
    </row>
    <row r="91" spans="2:6" x14ac:dyDescent="0.3">
      <c r="B91" s="5" t="s">
        <v>61</v>
      </c>
      <c r="C91" s="6">
        <v>0.75</v>
      </c>
      <c r="D91" s="5" t="s">
        <v>26</v>
      </c>
      <c r="E91" s="53" t="s">
        <v>26</v>
      </c>
      <c r="F91" s="53" t="s">
        <v>32</v>
      </c>
    </row>
    <row r="92" spans="2:6" x14ac:dyDescent="0.3">
      <c r="B92" s="5" t="s">
        <v>61</v>
      </c>
      <c r="C92" s="6">
        <v>0.75</v>
      </c>
      <c r="D92" s="5" t="s">
        <v>45</v>
      </c>
      <c r="E92" s="53" t="s">
        <v>45</v>
      </c>
      <c r="F92" s="53" t="s">
        <v>32</v>
      </c>
    </row>
    <row r="93" spans="2:6" x14ac:dyDescent="0.3">
      <c r="B93" s="5" t="s">
        <v>61</v>
      </c>
      <c r="C93" s="6">
        <v>0.75</v>
      </c>
      <c r="D93" s="5" t="s">
        <v>25</v>
      </c>
      <c r="E93" s="53" t="s">
        <v>25</v>
      </c>
      <c r="F93" s="53" t="s">
        <v>32</v>
      </c>
    </row>
    <row r="94" spans="2:6" x14ac:dyDescent="0.3">
      <c r="B94" s="5" t="s">
        <v>61</v>
      </c>
      <c r="C94" s="6">
        <v>0.75</v>
      </c>
      <c r="D94" s="5" t="s">
        <v>27</v>
      </c>
      <c r="E94" s="53" t="s">
        <v>27</v>
      </c>
      <c r="F94" s="53" t="s">
        <v>32</v>
      </c>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77734375" style="3" customWidth="1"/>
    <col min="8" max="8" width="15.88671875" style="3" customWidth="1"/>
    <col min="9" max="9" width="24.33203125" style="3" customWidth="1"/>
    <col min="10" max="16384" width="9.109375" style="3"/>
  </cols>
  <sheetData>
    <row r="1" spans="2:9" s="1" customFormat="1" ht="18" x14ac:dyDescent="0.3">
      <c r="B1" s="77" t="s">
        <v>47</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13</v>
      </c>
      <c r="C3" s="78"/>
      <c r="D3" s="78"/>
      <c r="E3" s="78"/>
      <c r="F3" s="74" t="s">
        <v>49</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47</v>
      </c>
      <c r="C1" s="80"/>
      <c r="D1" s="80"/>
      <c r="E1" s="80"/>
      <c r="F1" s="80"/>
      <c r="G1" s="80"/>
    </row>
    <row r="2" spans="2:7" s="1" customFormat="1" ht="21" customHeight="1" x14ac:dyDescent="0.3">
      <c r="B2" s="79" t="s">
        <v>7</v>
      </c>
      <c r="C2" s="79"/>
      <c r="D2" s="79"/>
      <c r="E2" s="79"/>
      <c r="F2" s="79"/>
      <c r="G2" s="79"/>
    </row>
    <row r="3" spans="2:7" s="2" customFormat="1" ht="15.6" x14ac:dyDescent="0.3">
      <c r="B3" s="78" t="s">
        <v>13</v>
      </c>
      <c r="C3" s="78"/>
      <c r="D3" s="78"/>
      <c r="E3" s="78"/>
      <c r="F3" s="74" t="s">
        <v>49</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77734375" style="3" customWidth="1"/>
    <col min="6" max="6" width="15.6640625" style="3" customWidth="1"/>
    <col min="7" max="7" width="25.5546875" style="3" customWidth="1"/>
    <col min="8" max="16384" width="9.109375" style="3"/>
  </cols>
  <sheetData>
    <row r="1" spans="2:7" s="1" customFormat="1" ht="18" x14ac:dyDescent="0.3">
      <c r="B1" s="80" t="s">
        <v>47</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49</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2187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7773437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52</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48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50</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32</v>
      </c>
      <c r="D8" s="44" t="s">
        <v>34</v>
      </c>
      <c r="E8" s="44" t="s">
        <v>32</v>
      </c>
      <c r="F8" s="44" t="s">
        <v>34</v>
      </c>
      <c r="G8" s="44" t="s">
        <v>32</v>
      </c>
      <c r="H8" s="44" t="s">
        <v>34</v>
      </c>
      <c r="I8" s="44" t="s">
        <v>32</v>
      </c>
      <c r="J8" s="44" t="s">
        <v>34</v>
      </c>
      <c r="K8" s="45" t="s">
        <v>32</v>
      </c>
      <c r="L8" s="45"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49"/>
      <c r="D9" s="49"/>
      <c r="E9" s="49"/>
      <c r="F9" s="49"/>
      <c r="G9" s="50">
        <f>COUNTIFS(INFORMATIVE!E:E,$B9, INFORMATIVE!F:F,"DA")</f>
        <v>14</v>
      </c>
      <c r="H9" s="50">
        <f>COUNTIFS(INFORMATIVE!E:E,$B9, INFORMATIVE!F:F,"NU")</f>
        <v>0</v>
      </c>
      <c r="I9" s="49"/>
      <c r="J9" s="49"/>
      <c r="K9" s="51">
        <f>SUM(C9,E9,G9,I9)</f>
        <v>14</v>
      </c>
      <c r="L9" s="51">
        <f>SUM(D9,F9,H9,J9)</f>
        <v>0</v>
      </c>
      <c r="M9" s="23"/>
      <c r="N9" s="24" t="s">
        <v>41</v>
      </c>
      <c r="O9" s="25"/>
      <c r="P9" s="25"/>
      <c r="Q9" s="33">
        <f>SUMIF(PROMOVARE!F:F,$N9,PROMOVARE!H:H)</f>
        <v>0</v>
      </c>
      <c r="R9" s="25"/>
      <c r="S9" s="26">
        <f t="shared" ref="S9:S19" si="0">SUM(O9:R9)</f>
        <v>0</v>
      </c>
      <c r="T9" s="27"/>
      <c r="U9" s="28" t="s">
        <v>41</v>
      </c>
      <c r="V9" s="29"/>
      <c r="W9" s="29"/>
      <c r="X9" s="34">
        <f>COUNTIF(DEZBATERE!F:F,$U9)</f>
        <v>0</v>
      </c>
      <c r="Y9" s="29"/>
      <c r="Z9" s="30">
        <f t="shared" ref="Z9:Z19" si="1">SUM(V9:Y9)</f>
        <v>0</v>
      </c>
      <c r="AA9" s="27"/>
      <c r="AB9" s="31" t="s">
        <v>41</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7.6" x14ac:dyDescent="0.3">
      <c r="B10" s="22" t="s">
        <v>42</v>
      </c>
      <c r="C10" s="49"/>
      <c r="D10" s="49"/>
      <c r="E10" s="49"/>
      <c r="F10" s="49"/>
      <c r="G10" s="50">
        <f>COUNTIFS(INFORMATIVE!E:E,$B10, INFORMATIVE!F:F,"DA")</f>
        <v>5</v>
      </c>
      <c r="H10" s="50">
        <f>COUNTIFS(INFORMATIVE!E:E,$B10, INFORMATIVE!F:F,"NU")</f>
        <v>0</v>
      </c>
      <c r="I10" s="49"/>
      <c r="J10" s="49"/>
      <c r="K10" s="51">
        <f t="shared" ref="K10:K19" si="4">SUM(C10,E10,G10,I10)</f>
        <v>5</v>
      </c>
      <c r="L10" s="51">
        <f t="shared" ref="L10:L19" si="5">SUM(D10,F10,H10,J10)</f>
        <v>0</v>
      </c>
      <c r="M10" s="23"/>
      <c r="N10" s="24" t="s">
        <v>42</v>
      </c>
      <c r="O10" s="25"/>
      <c r="P10" s="25"/>
      <c r="Q10" s="33">
        <f>SUMIF(PROMOVARE!F:F,$N10,PROMOVARE!H:H)</f>
        <v>0</v>
      </c>
      <c r="R10" s="25"/>
      <c r="S10" s="26">
        <f t="shared" si="0"/>
        <v>0</v>
      </c>
      <c r="T10" s="27"/>
      <c r="U10" s="28" t="s">
        <v>42</v>
      </c>
      <c r="V10" s="29"/>
      <c r="W10" s="29"/>
      <c r="X10" s="34">
        <f>COUNTIF(DEZBATERE!F:F,$U10)</f>
        <v>0</v>
      </c>
      <c r="Y10" s="29"/>
      <c r="Z10" s="30">
        <f t="shared" si="1"/>
        <v>0</v>
      </c>
      <c r="AA10" s="27"/>
      <c r="AB10" s="31" t="s">
        <v>42</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43</v>
      </c>
      <c r="C11" s="49"/>
      <c r="D11" s="49"/>
      <c r="E11" s="49"/>
      <c r="F11" s="49"/>
      <c r="G11" s="50">
        <f>COUNTIFS(INFORMATIVE!E:E,$B11, INFORMATIVE!F:F,"DA")</f>
        <v>11</v>
      </c>
      <c r="H11" s="50">
        <f>COUNTIFS(INFORMATIVE!E:E,$B11, INFORMATIVE!F:F,"NU")</f>
        <v>3</v>
      </c>
      <c r="I11" s="49"/>
      <c r="J11" s="49"/>
      <c r="K11" s="51">
        <f t="shared" si="4"/>
        <v>11</v>
      </c>
      <c r="L11" s="51">
        <f t="shared" si="5"/>
        <v>3</v>
      </c>
      <c r="M11" s="23"/>
      <c r="N11" s="24" t="s">
        <v>43</v>
      </c>
      <c r="O11" s="25"/>
      <c r="P11" s="25"/>
      <c r="Q11" s="33">
        <f>SUMIF(PROMOVARE!F:F,$N11,PROMOVARE!H:H)</f>
        <v>0</v>
      </c>
      <c r="R11" s="25"/>
      <c r="S11" s="26">
        <f t="shared" si="0"/>
        <v>0</v>
      </c>
      <c r="T11" s="27"/>
      <c r="U11" s="28" t="s">
        <v>43</v>
      </c>
      <c r="V11" s="29"/>
      <c r="W11" s="29"/>
      <c r="X11" s="34">
        <f>COUNTIF(DEZBATERE!F:F,$U11)</f>
        <v>0</v>
      </c>
      <c r="Y11" s="29"/>
      <c r="Z11" s="30">
        <f t="shared" si="1"/>
        <v>0</v>
      </c>
      <c r="AA11" s="27"/>
      <c r="AB11" s="31" t="s">
        <v>43</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44</v>
      </c>
      <c r="C12" s="49"/>
      <c r="D12" s="49"/>
      <c r="E12" s="49"/>
      <c r="F12" s="49"/>
      <c r="G12" s="50">
        <f>COUNTIFS(INFORMATIVE!E:E,$B12, INFORMATIVE!F:F,"DA")</f>
        <v>3</v>
      </c>
      <c r="H12" s="50">
        <f>COUNTIFS(INFORMATIVE!E:E,$B12, INFORMATIVE!F:F,"NU")</f>
        <v>5</v>
      </c>
      <c r="I12" s="49"/>
      <c r="J12" s="49"/>
      <c r="K12" s="51">
        <f t="shared" si="4"/>
        <v>3</v>
      </c>
      <c r="L12" s="51">
        <f t="shared" si="5"/>
        <v>5</v>
      </c>
      <c r="M12" s="23"/>
      <c r="N12" s="24" t="s">
        <v>44</v>
      </c>
      <c r="O12" s="25"/>
      <c r="P12" s="25"/>
      <c r="Q12" s="33">
        <f>SUMIF(PROMOVARE!F:F,$N12,PROMOVARE!H:H)</f>
        <v>0</v>
      </c>
      <c r="R12" s="25"/>
      <c r="S12" s="26">
        <f t="shared" si="0"/>
        <v>0</v>
      </c>
      <c r="T12" s="27"/>
      <c r="U12" s="28" t="s">
        <v>44</v>
      </c>
      <c r="V12" s="29"/>
      <c r="W12" s="29"/>
      <c r="X12" s="34">
        <f>COUNTIF(DEZBATERE!F:F,$U12)</f>
        <v>0</v>
      </c>
      <c r="Y12" s="29"/>
      <c r="Z12" s="30">
        <f t="shared" si="1"/>
        <v>0</v>
      </c>
      <c r="AA12" s="27"/>
      <c r="AB12" s="31" t="s">
        <v>44</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26</v>
      </c>
      <c r="C13" s="49"/>
      <c r="D13" s="49"/>
      <c r="E13" s="49"/>
      <c r="F13" s="49"/>
      <c r="G13" s="50">
        <f>COUNTIFS(INFORMATIVE!E:E,$B13, INFORMATIVE!F:F,"DA")</f>
        <v>5</v>
      </c>
      <c r="H13" s="50">
        <f>COUNTIFS(INFORMATIVE!E:E,$B13, INFORMATIVE!F:F,"NU")</f>
        <v>1</v>
      </c>
      <c r="I13" s="49"/>
      <c r="J13" s="49"/>
      <c r="K13" s="51">
        <f t="shared" si="4"/>
        <v>5</v>
      </c>
      <c r="L13" s="51">
        <f t="shared" si="5"/>
        <v>1</v>
      </c>
      <c r="M13" s="23"/>
      <c r="N13" s="24" t="s">
        <v>26</v>
      </c>
      <c r="O13" s="25"/>
      <c r="P13" s="25"/>
      <c r="Q13" s="33">
        <f>SUMIF(PROMOVARE!F:F,$N13,PROMOVARE!H:H)</f>
        <v>0</v>
      </c>
      <c r="R13" s="25"/>
      <c r="S13" s="26">
        <f t="shared" si="0"/>
        <v>0</v>
      </c>
      <c r="T13" s="27"/>
      <c r="U13" s="28" t="s">
        <v>26</v>
      </c>
      <c r="V13" s="29"/>
      <c r="W13" s="29"/>
      <c r="X13" s="34">
        <f>COUNTIF(DEZBATERE!F:F,$U13)</f>
        <v>0</v>
      </c>
      <c r="Y13" s="29"/>
      <c r="Z13" s="30">
        <f t="shared" si="1"/>
        <v>0</v>
      </c>
      <c r="AA13" s="27"/>
      <c r="AB13" s="31" t="s">
        <v>26</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45</v>
      </c>
      <c r="C14" s="49"/>
      <c r="D14" s="49"/>
      <c r="E14" s="49"/>
      <c r="F14" s="49"/>
      <c r="G14" s="50">
        <f>COUNTIFS(INFORMATIVE!E:E,$B14, INFORMATIVE!F:F,"DA")</f>
        <v>8</v>
      </c>
      <c r="H14" s="50">
        <f>COUNTIFS(INFORMATIVE!E:E,$B14, INFORMATIVE!F:F,"NU")</f>
        <v>3</v>
      </c>
      <c r="I14" s="49"/>
      <c r="J14" s="49"/>
      <c r="K14" s="51">
        <f t="shared" si="4"/>
        <v>8</v>
      </c>
      <c r="L14" s="51">
        <f t="shared" si="5"/>
        <v>3</v>
      </c>
      <c r="M14" s="23"/>
      <c r="N14" s="24" t="s">
        <v>45</v>
      </c>
      <c r="O14" s="25"/>
      <c r="P14" s="25"/>
      <c r="Q14" s="33">
        <f>SUMIF(PROMOVARE!F:F,$N14,PROMOVARE!H:H)</f>
        <v>0</v>
      </c>
      <c r="R14" s="25"/>
      <c r="S14" s="26">
        <f t="shared" si="0"/>
        <v>0</v>
      </c>
      <c r="T14" s="27"/>
      <c r="U14" s="28" t="s">
        <v>45</v>
      </c>
      <c r="V14" s="29"/>
      <c r="W14" s="29"/>
      <c r="X14" s="34">
        <f>COUNTIF(DEZBATERE!F:F,$U14)</f>
        <v>0</v>
      </c>
      <c r="Y14" s="29"/>
      <c r="Z14" s="30">
        <f t="shared" si="1"/>
        <v>0</v>
      </c>
      <c r="AA14" s="27"/>
      <c r="AB14" s="31" t="s">
        <v>45</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29</v>
      </c>
      <c r="C15" s="49"/>
      <c r="D15" s="49"/>
      <c r="E15" s="49"/>
      <c r="F15" s="49"/>
      <c r="G15" s="50">
        <f>COUNTIFS(INFORMATIVE!E:E,$B15, INFORMATIVE!F:F,"DA")</f>
        <v>5</v>
      </c>
      <c r="H15" s="50">
        <f>COUNTIFS(INFORMATIVE!E:E,$B15, INFORMATIVE!F:F,"NU")</f>
        <v>0</v>
      </c>
      <c r="I15" s="49"/>
      <c r="J15" s="49"/>
      <c r="K15" s="51">
        <f t="shared" si="4"/>
        <v>5</v>
      </c>
      <c r="L15" s="51">
        <f t="shared" si="5"/>
        <v>0</v>
      </c>
      <c r="M15" s="23"/>
      <c r="N15" s="24" t="s">
        <v>29</v>
      </c>
      <c r="O15" s="25"/>
      <c r="P15" s="25"/>
      <c r="Q15" s="33">
        <f>SUMIF(PROMOVARE!F:F,$N15,PROMOVARE!H:H)</f>
        <v>0</v>
      </c>
      <c r="R15" s="25"/>
      <c r="S15" s="26">
        <f t="shared" si="0"/>
        <v>0</v>
      </c>
      <c r="T15" s="27"/>
      <c r="U15" s="28" t="s">
        <v>29</v>
      </c>
      <c r="V15" s="29"/>
      <c r="W15" s="29"/>
      <c r="X15" s="34">
        <f>COUNTIF(DEZBATERE!F:F,$U15)</f>
        <v>0</v>
      </c>
      <c r="Y15" s="29"/>
      <c r="Z15" s="30">
        <f t="shared" si="1"/>
        <v>0</v>
      </c>
      <c r="AA15" s="27"/>
      <c r="AB15" s="31" t="s">
        <v>29</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28</v>
      </c>
      <c r="C16" s="49"/>
      <c r="D16" s="49"/>
      <c r="E16" s="49"/>
      <c r="F16" s="49"/>
      <c r="G16" s="50">
        <f>COUNTIFS(INFORMATIVE!E:E,$B16, INFORMATIVE!F:F,"DA")</f>
        <v>3</v>
      </c>
      <c r="H16" s="50">
        <f>COUNTIFS(INFORMATIVE!E:E,$B16, INFORMATIVE!F:F,"NU")</f>
        <v>0</v>
      </c>
      <c r="I16" s="49"/>
      <c r="J16" s="49"/>
      <c r="K16" s="51">
        <f t="shared" si="4"/>
        <v>3</v>
      </c>
      <c r="L16" s="51">
        <f t="shared" si="5"/>
        <v>0</v>
      </c>
      <c r="M16" s="23"/>
      <c r="N16" s="24" t="s">
        <v>28</v>
      </c>
      <c r="O16" s="25"/>
      <c r="P16" s="25"/>
      <c r="Q16" s="33">
        <f>SUMIF(PROMOVARE!F:F,$N16,PROMOVARE!H:H)</f>
        <v>0</v>
      </c>
      <c r="R16" s="25"/>
      <c r="S16" s="26">
        <f t="shared" si="0"/>
        <v>0</v>
      </c>
      <c r="T16" s="27"/>
      <c r="U16" s="28" t="s">
        <v>28</v>
      </c>
      <c r="V16" s="29"/>
      <c r="W16" s="29"/>
      <c r="X16" s="34">
        <f>COUNTIF(DEZBATERE!F:F,$U16)</f>
        <v>0</v>
      </c>
      <c r="Y16" s="29"/>
      <c r="Z16" s="30">
        <f t="shared" si="1"/>
        <v>0</v>
      </c>
      <c r="AA16" s="27"/>
      <c r="AB16" s="31" t="s">
        <v>28</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46</v>
      </c>
      <c r="C17" s="49"/>
      <c r="D17" s="49"/>
      <c r="E17" s="49"/>
      <c r="F17" s="49"/>
      <c r="G17" s="50">
        <f>COUNTIFS(INFORMATIVE!E:E,$B17, INFORMATIVE!F:F,"DA")</f>
        <v>7</v>
      </c>
      <c r="H17" s="50">
        <f>COUNTIFS(INFORMATIVE!E:E,$B17, INFORMATIVE!F:F,"NU")</f>
        <v>0</v>
      </c>
      <c r="I17" s="49"/>
      <c r="J17" s="49"/>
      <c r="K17" s="51">
        <f t="shared" si="4"/>
        <v>7</v>
      </c>
      <c r="L17" s="51">
        <f t="shared" si="5"/>
        <v>0</v>
      </c>
      <c r="M17" s="23"/>
      <c r="N17" s="24" t="s">
        <v>46</v>
      </c>
      <c r="O17" s="25"/>
      <c r="P17" s="25"/>
      <c r="Q17" s="33">
        <f>SUMIF(PROMOVARE!F:F,$N17,PROMOVARE!H:H)</f>
        <v>0</v>
      </c>
      <c r="R17" s="25"/>
      <c r="S17" s="26">
        <f t="shared" si="0"/>
        <v>0</v>
      </c>
      <c r="T17" s="27"/>
      <c r="U17" s="28" t="s">
        <v>46</v>
      </c>
      <c r="V17" s="29"/>
      <c r="W17" s="29"/>
      <c r="X17" s="34">
        <f>COUNTIF(DEZBATERE!F:F,$U17)</f>
        <v>0</v>
      </c>
      <c r="Y17" s="29"/>
      <c r="Z17" s="30">
        <f t="shared" si="1"/>
        <v>0</v>
      </c>
      <c r="AA17" s="27"/>
      <c r="AB17" s="31" t="s">
        <v>46</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25</v>
      </c>
      <c r="C18" s="49"/>
      <c r="D18" s="49"/>
      <c r="E18" s="49"/>
      <c r="F18" s="49"/>
      <c r="G18" s="50">
        <f>COUNTIFS(INFORMATIVE!E:E,$B18, INFORMATIVE!F:F,"DA")</f>
        <v>11</v>
      </c>
      <c r="H18" s="50">
        <f>COUNTIFS(INFORMATIVE!E:E,$B18, INFORMATIVE!F:F,"NU")</f>
        <v>0</v>
      </c>
      <c r="I18" s="49"/>
      <c r="J18" s="49"/>
      <c r="K18" s="51">
        <f t="shared" si="4"/>
        <v>11</v>
      </c>
      <c r="L18" s="51">
        <f t="shared" si="5"/>
        <v>0</v>
      </c>
      <c r="M18" s="23"/>
      <c r="N18" s="24" t="s">
        <v>25</v>
      </c>
      <c r="O18" s="25"/>
      <c r="P18" s="25"/>
      <c r="Q18" s="33">
        <f>SUMIF(PROMOVARE!F:F,$N18,PROMOVARE!H:H)</f>
        <v>0</v>
      </c>
      <c r="R18" s="25"/>
      <c r="S18" s="26">
        <f t="shared" si="0"/>
        <v>0</v>
      </c>
      <c r="T18" s="27"/>
      <c r="U18" s="28" t="s">
        <v>25</v>
      </c>
      <c r="V18" s="29"/>
      <c r="W18" s="29"/>
      <c r="X18" s="34">
        <f>COUNTIF(DEZBATERE!F:F,$U18)</f>
        <v>0</v>
      </c>
      <c r="Y18" s="29"/>
      <c r="Z18" s="30">
        <f t="shared" si="1"/>
        <v>0</v>
      </c>
      <c r="AA18" s="27"/>
      <c r="AB18" s="31" t="s">
        <v>25</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27</v>
      </c>
      <c r="C19" s="49"/>
      <c r="D19" s="49"/>
      <c r="E19" s="49"/>
      <c r="F19" s="49"/>
      <c r="G19" s="50">
        <f>COUNTIFS(INFORMATIVE!E:E,$B19, INFORMATIVE!F:F,"DA")</f>
        <v>4</v>
      </c>
      <c r="H19" s="50">
        <f>COUNTIFS(INFORMATIVE!E:E,$B19, INFORMATIVE!F:F,"NU")</f>
        <v>1</v>
      </c>
      <c r="I19" s="49"/>
      <c r="J19" s="49"/>
      <c r="K19" s="51">
        <f t="shared" si="4"/>
        <v>4</v>
      </c>
      <c r="L19" s="51">
        <f t="shared" si="5"/>
        <v>1</v>
      </c>
      <c r="M19" s="23"/>
      <c r="N19" s="24" t="s">
        <v>27</v>
      </c>
      <c r="O19" s="25"/>
      <c r="P19" s="25"/>
      <c r="Q19" s="33">
        <f>SUMIF(PROMOVARE!F:F,$N19,PROMOVARE!H:H)</f>
        <v>0</v>
      </c>
      <c r="R19" s="25"/>
      <c r="S19" s="26">
        <f t="shared" si="0"/>
        <v>0</v>
      </c>
      <c r="T19" s="27"/>
      <c r="U19" s="28" t="s">
        <v>27</v>
      </c>
      <c r="V19" s="29"/>
      <c r="W19" s="29"/>
      <c r="X19" s="34">
        <f>COUNTIF(DEZBATERE!F:F,$U19)</f>
        <v>0</v>
      </c>
      <c r="Y19" s="29"/>
      <c r="Z19" s="30">
        <f t="shared" si="1"/>
        <v>0</v>
      </c>
      <c r="AA19" s="27"/>
      <c r="AB19" s="31" t="s">
        <v>27</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aLbnf1b5BhJVrVS6wTA89eOXnribKmERgQjEoq3uoAcXXxE39xPBp6isZnc1pPvVPUkyMPR9LZegkA0oB5th6Q==" saltValue="GkmBUFE9CW6mYnBLwCbSzg=="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2187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37.799999999999997" customHeight="1" x14ac:dyDescent="0.3">
      <c r="B1" s="120" t="s">
        <v>51</v>
      </c>
      <c r="C1" s="121"/>
      <c r="D1" s="121"/>
      <c r="E1" s="121"/>
      <c r="F1" s="121"/>
      <c r="G1" s="121"/>
      <c r="H1" s="121"/>
      <c r="I1" s="121"/>
      <c r="J1" s="127" t="s">
        <v>47</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39</v>
      </c>
      <c r="D5" s="119"/>
      <c r="E5" s="119"/>
      <c r="F5" s="119"/>
      <c r="G5" s="119"/>
      <c r="H5" s="119"/>
      <c r="I5" s="119"/>
      <c r="J5" s="119"/>
      <c r="K5" s="119"/>
      <c r="L5" s="119"/>
      <c r="M5" s="119"/>
      <c r="N5" s="119"/>
      <c r="O5" s="119"/>
      <c r="P5" s="119"/>
      <c r="Q5" s="119"/>
      <c r="R5" s="119"/>
    </row>
    <row r="6" spans="2:18" ht="31.5" customHeight="1" x14ac:dyDescent="0.3">
      <c r="B6" s="57">
        <v>2</v>
      </c>
      <c r="C6" s="118" t="s">
        <v>53</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40</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41</v>
      </c>
      <c r="D14" s="40"/>
      <c r="E14" s="40"/>
      <c r="F14" s="40"/>
      <c r="G14" s="40"/>
      <c r="H14" s="40"/>
      <c r="I14" s="40"/>
      <c r="J14" s="40"/>
      <c r="K14" s="40"/>
      <c r="L14" s="40"/>
      <c r="M14" s="40"/>
      <c r="N14" s="40"/>
      <c r="O14" s="40"/>
      <c r="P14" s="40"/>
      <c r="Q14" s="40"/>
      <c r="R14" s="40"/>
    </row>
    <row r="15" spans="2:18" ht="15" customHeight="1" x14ac:dyDescent="0.3">
      <c r="B15" s="123"/>
      <c r="C15" s="58" t="s">
        <v>42</v>
      </c>
      <c r="D15" s="40"/>
      <c r="E15" s="40"/>
      <c r="F15" s="40"/>
      <c r="G15" s="40"/>
      <c r="H15" s="40"/>
      <c r="I15" s="40"/>
      <c r="J15" s="40"/>
      <c r="K15" s="40"/>
      <c r="L15" s="40"/>
      <c r="M15" s="40"/>
      <c r="N15" s="40"/>
      <c r="O15" s="40"/>
      <c r="P15" s="40"/>
      <c r="Q15" s="40"/>
      <c r="R15" s="40"/>
    </row>
    <row r="16" spans="2:18" ht="15" customHeight="1" x14ac:dyDescent="0.3">
      <c r="B16" s="123"/>
      <c r="C16" s="58" t="s">
        <v>43</v>
      </c>
      <c r="D16" s="40"/>
      <c r="E16" s="40"/>
      <c r="F16" s="40"/>
      <c r="G16" s="40"/>
      <c r="H16" s="40"/>
      <c r="I16" s="40"/>
      <c r="J16" s="40"/>
      <c r="K16" s="40"/>
      <c r="L16" s="40"/>
      <c r="M16" s="40"/>
      <c r="N16" s="40"/>
      <c r="O16" s="40"/>
      <c r="P16" s="40"/>
      <c r="Q16" s="40"/>
      <c r="R16" s="40"/>
    </row>
    <row r="17" spans="2:18" ht="15" customHeight="1" x14ac:dyDescent="0.3">
      <c r="B17" s="123"/>
      <c r="C17" s="58" t="s">
        <v>44</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45</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46</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gvvQbSUS9K6gKa0YE/dnm6UGbxPOEsH+AV6dSWmxePuhWPhljtIwp4aGXeLNIVS0hW4ILy1N8ZMlIKggrJc+eQ==" saltValue="7t6Z7q0sfgIkfCG27RE4N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Lucian</cp:lastModifiedBy>
  <cp:lastPrinted>2024-10-24T10:09:15Z</cp:lastPrinted>
  <dcterms:created xsi:type="dcterms:W3CDTF">1996-10-14T23:33:28Z</dcterms:created>
  <dcterms:modified xsi:type="dcterms:W3CDTF">2025-04-27T12:06:44Z</dcterms:modified>
</cp:coreProperties>
</file>