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 yWindow="-108" windowWidth="23256" windowHeight="12576" tabRatio="581" activeTab="2"/>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<sst xmlns="http://schemas.openxmlformats.org/spreadsheetml/2006/main" count="174" uniqueCount="64">
  <si>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</si>
  <si>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</si>
  <si>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</si>
  <si>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</si>
  <si>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</si>
  <si>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</si>
  <si>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</si>
  <si>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</si>
  <si>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</si>
  <si>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</si>
  <si>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</si>
  <si>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</si>
  <si>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</si>
  <si>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</si>
  <si>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</si>
  <si>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</si>
  <si>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</si>
  <si>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</si>
  <si>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</si>
  <si>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</si>
  <si>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</si>
  <si>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</si>
  <si>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</si>
  <si>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</si>
  <si>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</si>
  <si>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</si>
  <si>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</si>
  <si>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</si>
  <si>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</si>
  <si>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</si>
  <si>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</si>
  <si>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</si>
  <si>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</si>
  <si>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</si>
  <si>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</si>
  <si>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</si>
  <si>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</si>
  <si>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</si>
  <si>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</si>
  <si>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</si>
  <si>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</si>
  <si>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</si>
  <si>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</si>
  <si>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</si>
  <si>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</si>
  <si>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</si>
  <si>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</si>
  <si>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</si>
  <si>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</si>
  <si>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</si>
  <si>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</si>
  <si>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</si>
  <si>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11.04.2025</t>
  </si>
  <si>
    <t>Bursa Afaceerilor cu Gigi Ilas</t>
  </si>
  <si>
    <t>Florin Kovacs - avocat</t>
  </si>
  <si>
    <t>Dezbatere electorala</t>
  </si>
  <si>
    <t>De Partea Binelui cu Petre Irimus</t>
  </si>
  <si>
    <t>Stelu Iordache - jurnalist</t>
  </si>
  <si>
    <t>14.04.2025</t>
  </si>
  <si>
    <t>Stelu Iordache - jurnalist,  Florin Kovacs -avocat</t>
  </si>
  <si>
    <t>POST: TELEVIZIUNEA 8TV</t>
  </si>
  <si>
    <t xml:space="preserve">  19:00:00 </t>
  </si>
  <si>
    <t xml:space="preserve"> 19:00:00 </t>
  </si>
  <si>
    <t>11 - 17 APRILIE 2025 | POST: TELEVIZIUNEA 8TV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</si>
</sst>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60</v>
      </c>
      <c r="C3" s="71"/>
      <c r="D3" s="72"/>
      <c r="E3" s="74" t="s">
        <v>47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60</v>
      </c>
      <c r="C3" s="78"/>
      <c r="D3" s="78"/>
      <c r="E3" s="78"/>
      <c r="F3" s="74" t="s">
        <v>47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C10" sqref="C10"/>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60</v>
      </c>
      <c r="C3" s="78"/>
      <c r="D3" s="78"/>
      <c r="E3" s="78"/>
      <c r="F3" s="74" t="s">
        <v>47</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27.6" x14ac:dyDescent="0.3">
      <c r="B6" s="43" t="s">
        <v>52</v>
      </c>
      <c r="C6" s="6">
        <v>0.47916666666666669</v>
      </c>
      <c r="D6" s="5" t="s">
        <v>53</v>
      </c>
      <c r="E6" s="5" t="s">
        <v>54</v>
      </c>
      <c r="F6" s="5"/>
      <c r="G6" s="13" t="s">
        <v>55</v>
      </c>
    </row>
    <row r="7" spans="2:7" ht="27.6" x14ac:dyDescent="0.3">
      <c r="B7" s="5" t="s">
        <v>52</v>
      </c>
      <c r="C7" s="6" t="s">
        <v>61</v>
      </c>
      <c r="D7" s="5" t="s">
        <v>56</v>
      </c>
      <c r="E7" s="5" t="s">
        <v>57</v>
      </c>
      <c r="F7" s="5"/>
      <c r="G7" s="13" t="s">
        <v>55</v>
      </c>
    </row>
    <row r="8" spans="2:7" ht="27.6" x14ac:dyDescent="0.3">
      <c r="B8" s="5" t="s">
        <v>58</v>
      </c>
      <c r="C8" s="6" t="s">
        <v>62</v>
      </c>
      <c r="D8" s="5" t="s">
        <v>53</v>
      </c>
      <c r="E8" s="5" t="s">
        <v>59</v>
      </c>
      <c r="F8" s="5"/>
      <c r="G8" s="13" t="s">
        <v>55</v>
      </c>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60</v>
      </c>
      <c r="C3" s="78"/>
      <c r="D3" s="78"/>
      <c r="E3" s="54"/>
      <c r="F3" s="74" t="s">
        <v>47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48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63</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41</v>
      </c>
      <c r="C9" s="49"/>
      <c r="D9" s="49"/>
      <c r="E9" s="50">
        <f>COUNTIFS(INFORMATIVE!E:E,$B9, INFORMATIVE!F:F,"DA")</f>
        <v>0</v>
      </c>
      <c r="F9" s="50">
        <f>COUNTIFS(INFORMATIVE!E:E,$B9, INFORMATIVE!F:F,"NU")</f>
        <v>0</v>
      </c>
      <c r="G9" s="49"/>
      <c r="H9" s="49"/>
      <c r="I9" s="49"/>
      <c r="J9" s="49"/>
      <c r="K9" s="51">
        <f>SUM(C9,E9,G9,I9)</f>
        <v>0</v>
      </c>
      <c r="L9" s="51">
        <f>SUM(D9,F9,H9,J9)</f>
        <v>0</v>
      </c>
      <c r="M9" s="23"/>
      <c r="N9" s="24" t="s">
        <v>41</v>
      </c>
      <c r="O9" s="25"/>
      <c r="P9" s="33">
        <f>SUMIF(PROMOVARE!F:F,$N9,PROMOVARE!H:H)</f>
        <v>0</v>
      </c>
      <c r="Q9" s="25"/>
      <c r="R9" s="25"/>
      <c r="S9" s="26">
        <f t="shared" ref="S9:S19" si="0">SUM(O9:R9)</f>
        <v>0</v>
      </c>
      <c r="T9" s="27"/>
      <c r="U9" s="28" t="s">
        <v>41</v>
      </c>
      <c r="V9" s="29"/>
      <c r="W9" s="34">
        <f>COUNTIF(DEZBATERE!F:F,$U9)</f>
        <v>0</v>
      </c>
      <c r="X9" s="29"/>
      <c r="Y9" s="29"/>
      <c r="Z9" s="30">
        <f t="shared" ref="Z9:Z19" si="1">SUM(V9:Y9)</f>
        <v>0</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42</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 customHeight="1" x14ac:dyDescent="0.3">
      <c r="B11" s="22" t="s">
        <v>43</v>
      </c>
      <c r="C11" s="49"/>
      <c r="D11" s="49"/>
      <c r="E11" s="50">
        <f>COUNTIFS(INFORMATIVE!E:E,$B11, INFORMATIVE!F:F,"DA")</f>
        <v>0</v>
      </c>
      <c r="F11" s="50">
        <f>COUNTIFS(INFORMATIVE!E:E,$B11, INFORMATIVE!F:F,"NU")</f>
        <v>0</v>
      </c>
      <c r="G11" s="49"/>
      <c r="H11" s="49"/>
      <c r="I11" s="49"/>
      <c r="J11" s="49"/>
      <c r="K11" s="51">
        <f t="shared" si="4"/>
        <v>0</v>
      </c>
      <c r="L11" s="51">
        <f t="shared" si="5"/>
        <v>0</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25</v>
      </c>
      <c r="C13" s="49"/>
      <c r="D13" s="49"/>
      <c r="E13" s="50">
        <f>COUNTIFS(INFORMATIVE!E:E,$B13, INFORMATIVE!F:F,"DA")</f>
        <v>0</v>
      </c>
      <c r="F13" s="50">
        <f>COUNTIFS(INFORMATIVE!E:E,$B13, INFORMATIVE!F:F,"NU")</f>
        <v>0</v>
      </c>
      <c r="G13" s="49"/>
      <c r="H13" s="49"/>
      <c r="I13" s="49"/>
      <c r="J13" s="49"/>
      <c r="K13" s="51">
        <f t="shared" si="4"/>
        <v>0</v>
      </c>
      <c r="L13" s="51">
        <f t="shared" si="5"/>
        <v>0</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 customHeight="1" x14ac:dyDescent="0.3">
      <c r="B14" s="22" t="s">
        <v>45</v>
      </c>
      <c r="C14" s="49"/>
      <c r="D14" s="49"/>
      <c r="E14" s="50">
        <f>COUNTIFS(INFORMATIVE!E:E,$B14, INFORMATIVE!F:F,"DA")</f>
        <v>0</v>
      </c>
      <c r="F14" s="50">
        <f>COUNTIFS(INFORMATIVE!E:E,$B14, INFORMATIVE!F:F,"NU")</f>
        <v>0</v>
      </c>
      <c r="G14" s="49"/>
      <c r="H14" s="49"/>
      <c r="I14" s="49"/>
      <c r="J14" s="49"/>
      <c r="K14" s="51">
        <f t="shared" si="4"/>
        <v>0</v>
      </c>
      <c r="L14" s="51">
        <f t="shared" si="5"/>
        <v>0</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46</v>
      </c>
      <c r="C17" s="49"/>
      <c r="D17" s="49"/>
      <c r="E17" s="50">
        <f>COUNTIFS(INFORMATIVE!E:E,$B17, INFORMATIVE!F:F,"DA")</f>
        <v>0</v>
      </c>
      <c r="F17" s="50">
        <f>COUNTIFS(INFORMATIVE!E:E,$B17, INFORMATIVE!F:F,"NU")</f>
        <v>0</v>
      </c>
      <c r="G17" s="49"/>
      <c r="H17" s="49"/>
      <c r="I17" s="49"/>
      <c r="J17" s="49"/>
      <c r="K17" s="51">
        <f t="shared" si="4"/>
        <v>0</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24</v>
      </c>
      <c r="C18" s="49"/>
      <c r="D18" s="49"/>
      <c r="E18" s="50">
        <f>COUNTIFS(INFORMATIVE!E:E,$B18, INFORMATIVE!F:F,"DA")</f>
        <v>0</v>
      </c>
      <c r="F18" s="50">
        <f>COUNTIFS(INFORMATIVE!E:E,$B18, INFORMATIVE!F:F,"NU")</f>
        <v>0</v>
      </c>
      <c r="G18" s="49"/>
      <c r="H18" s="49"/>
      <c r="I18" s="49"/>
      <c r="J18" s="49"/>
      <c r="K18" s="51">
        <f t="shared" si="4"/>
        <v>0</v>
      </c>
      <c r="L18" s="51">
        <f t="shared" si="5"/>
        <v>0</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 customHeight="1" x14ac:dyDescent="0.3">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6.25" customHeight="1" x14ac:dyDescent="0.3">
      <c r="B1" s="120" t="s">
        <v>51</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39</v>
      </c>
      <c r="D5" s="119"/>
      <c r="E5" s="119"/>
      <c r="F5" s="119"/>
      <c r="G5" s="119"/>
      <c r="H5" s="119"/>
      <c r="I5" s="119"/>
      <c r="J5" s="119"/>
      <c r="K5" s="119"/>
      <c r="L5" s="119"/>
      <c r="M5" s="119"/>
      <c r="N5" s="119"/>
      <c r="O5" s="119"/>
      <c r="P5" s="119"/>
      <c r="Q5" s="119"/>
      <c r="R5" s="119"/>
    </row>
    <row r="6" spans="2:18" ht="31.5" customHeight="1" x14ac:dyDescent="0.3">
      <c r="B6" s="57">
        <v>2</v>
      </c>
      <c r="C6" s="118" t="s">
        <v>50</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40</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41</v>
      </c>
      <c r="D14" s="40"/>
      <c r="E14" s="40"/>
      <c r="F14" s="40"/>
      <c r="G14" s="40"/>
      <c r="H14" s="40"/>
      <c r="I14" s="40"/>
      <c r="J14" s="40"/>
      <c r="K14" s="40"/>
      <c r="L14" s="40"/>
      <c r="M14" s="40"/>
      <c r="N14" s="40"/>
      <c r="O14" s="40"/>
      <c r="P14" s="40"/>
      <c r="Q14" s="40"/>
      <c r="R14" s="40"/>
    </row>
    <row r="15" spans="2:18" ht="15" customHeight="1" x14ac:dyDescent="0.3">
      <c r="B15" s="123"/>
      <c r="C15" s="58" t="s">
        <v>42</v>
      </c>
      <c r="D15" s="40"/>
      <c r="E15" s="40"/>
      <c r="F15" s="40"/>
      <c r="G15" s="40"/>
      <c r="H15" s="40"/>
      <c r="I15" s="40"/>
      <c r="J15" s="40"/>
      <c r="K15" s="40"/>
      <c r="L15" s="40"/>
      <c r="M15" s="40"/>
      <c r="N15" s="40"/>
      <c r="O15" s="40"/>
      <c r="P15" s="40"/>
      <c r="Q15" s="40"/>
      <c r="R15" s="40"/>
    </row>
    <row r="16" spans="2:18" ht="15" customHeight="1" x14ac:dyDescent="0.3">
      <c r="B16" s="123"/>
      <c r="C16" s="58" t="s">
        <v>43</v>
      </c>
      <c r="D16" s="40"/>
      <c r="E16" s="40"/>
      <c r="F16" s="40"/>
      <c r="G16" s="40"/>
      <c r="H16" s="40"/>
      <c r="I16" s="40"/>
      <c r="J16" s="40"/>
      <c r="K16" s="40"/>
      <c r="L16" s="40"/>
      <c r="M16" s="40"/>
      <c r="N16" s="40"/>
      <c r="O16" s="40"/>
      <c r="P16" s="40"/>
      <c r="Q16" s="40"/>
      <c r="R16" s="40"/>
    </row>
    <row r="17" spans="2:18" ht="15" customHeight="1" x14ac:dyDescent="0.3">
      <c r="B17" s="123"/>
      <c r="C17" s="58" t="s">
        <v>44</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45</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46</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2025-04-21T16:24:11Z</dcterms:modified>
</cp:coreProperties>
</file>