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2\"/>
    </mc:Choice>
  </mc:AlternateContent>
  <xr:revisionPtr revIDLastSave="0" documentId="13_ncr:1_{E5D8951F-CEB1-4D35-878D-12A606A3386B}" xr6:coauthVersionLast="47" xr6:coauthVersionMax="47" xr10:uidLastSave="{00000000-0000-0000-0000-000000000000}"/>
  <bookViews>
    <workbookView xWindow="-108" yWindow="-108" windowWidth="23256" windowHeight="1245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<sst xmlns="http://schemas.openxmlformats.org/spreadsheetml/2006/main" count="199" uniqueCount="71">
  <si>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</si>
  <si>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</si>
  <si>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</si>
  <si>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</si>
  <si>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</si>
  <si>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</si>
  <si>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</si>
  <si>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</si>
  <si>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</si>
  <si>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</si>
  <si>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</si>
  <si>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</si>
  <si>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</si>
  <si>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</si>
  <si>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</si>
  <si>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</si>
  <si>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</si>
  <si>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</si>
  <si>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</si>
  <si>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</si>
  <si>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</si>
  <si>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</si>
  <si>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</si>
  <si>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</si>
  <si>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</si>
  <si>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</si>
  <si>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</si>
  <si>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</si>
  <si>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</si>
  <si>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</si>
  <si>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</si>
  <si>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</si>
  <si>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</si>
  <si>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</si>
  <si>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</si>
  <si>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</si>
  <si>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</si>
  <si>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</si>
  <si>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</si>
  <si>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</si>
  <si>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</si>
  <si>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</si>
  <si>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</si>
  <si>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</si>
  <si>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</si>
  <si>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</si>
  <si>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</si>
  <si>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</si>
  <si>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</si>
  <si>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</si>
  <si>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</si>
  <si>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</si>
  <si>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</si>
  <si>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</si>
  <si>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 xml:space="preserve">POST:RADIO INFINIT </t>
  </si>
  <si>
    <t>11.04.2025</t>
  </si>
  <si>
    <t>Interviurile Infinit FM</t>
  </si>
  <si>
    <t>Adrian Roventa</t>
  </si>
  <si>
    <t>Dezbatere electorala</t>
  </si>
  <si>
    <t>Aurel Slapciu</t>
  </si>
  <si>
    <t>14.04.2025</t>
  </si>
  <si>
    <t>Radu Miruta</t>
  </si>
  <si>
    <t>15.04.2025</t>
  </si>
  <si>
    <t>Eduard  Ladaru</t>
  </si>
  <si>
    <t>Marius Badea</t>
  </si>
  <si>
    <t>16.04.2025</t>
  </si>
  <si>
    <t>Nicolae Davitoiu</t>
  </si>
  <si>
    <t>Ion Fugaru</t>
  </si>
  <si>
    <t>17.04.2025</t>
  </si>
  <si>
    <t>Leontin Hainaru</t>
  </si>
  <si>
    <t>Ilarie Ionescu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</si>
</sst>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E6" sqref="E6"/>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54</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ht="27.6" x14ac:dyDescent="0.3">
      <c r="B6" s="43" t="s">
        <v>55</v>
      </c>
      <c r="C6" s="6">
        <v>0.54861111111111116</v>
      </c>
      <c r="D6" s="5" t="s">
        <v>56</v>
      </c>
      <c r="E6" s="5" t="s">
        <v>57</v>
      </c>
      <c r="F6" s="5" t="s">
        <v>42</v>
      </c>
      <c r="G6" s="13" t="s">
        <v>58</v>
      </c>
    </row>
    <row r="7" spans="2:7" x14ac:dyDescent="0.3">
      <c r="B7" s="5" t="s">
        <v>55</v>
      </c>
      <c r="C7" s="6">
        <v>0.54861111111111116</v>
      </c>
      <c r="D7" s="5" t="s">
        <v>56</v>
      </c>
      <c r="E7" s="5" t="s">
        <v>59</v>
      </c>
      <c r="F7" s="5" t="s">
        <v>44</v>
      </c>
      <c r="G7" s="13" t="s">
        <v>58</v>
      </c>
    </row>
    <row r="8" spans="2:7" x14ac:dyDescent="0.3">
      <c r="B8" s="5" t="s">
        <v>60</v>
      </c>
      <c r="C8" s="6">
        <v>0.54861111111111116</v>
      </c>
      <c r="D8" s="5" t="s">
        <v>56</v>
      </c>
      <c r="E8" s="5" t="s">
        <v>61</v>
      </c>
      <c r="F8" s="5" t="s">
        <v>44</v>
      </c>
      <c r="G8" s="13" t="s">
        <v>58</v>
      </c>
    </row>
    <row r="9" spans="2:7" x14ac:dyDescent="0.3">
      <c r="B9" s="5" t="s">
        <v>62</v>
      </c>
      <c r="C9" s="6">
        <v>0.54861111111111116</v>
      </c>
      <c r="D9" s="5" t="s">
        <v>56</v>
      </c>
      <c r="E9" s="5" t="s">
        <v>63</v>
      </c>
      <c r="F9" s="5" t="s">
        <v>25</v>
      </c>
      <c r="G9" s="13" t="s">
        <v>58</v>
      </c>
    </row>
    <row r="10" spans="2:7" ht="27.6" x14ac:dyDescent="0.3">
      <c r="B10" s="5"/>
      <c r="C10" s="6"/>
      <c r="D10" s="5"/>
      <c r="E10" s="5" t="s">
        <v>64</v>
      </c>
      <c r="F10" s="5" t="s">
        <v>42</v>
      </c>
      <c r="G10" s="13" t="s">
        <v>58</v>
      </c>
    </row>
    <row r="11" spans="2:7" x14ac:dyDescent="0.3">
      <c r="B11" s="5" t="s">
        <v>65</v>
      </c>
      <c r="C11" s="6">
        <v>0.54861111111111116</v>
      </c>
      <c r="D11" s="5" t="s">
        <v>56</v>
      </c>
      <c r="E11" s="5" t="s">
        <v>66</v>
      </c>
      <c r="F11" s="5" t="s">
        <v>44</v>
      </c>
      <c r="G11" s="13" t="s">
        <v>58</v>
      </c>
    </row>
    <row r="12" spans="2:7" x14ac:dyDescent="0.3">
      <c r="B12" s="5"/>
      <c r="C12" s="6"/>
      <c r="D12" s="5"/>
      <c r="E12" s="5" t="s">
        <v>67</v>
      </c>
      <c r="F12" s="5" t="s">
        <v>25</v>
      </c>
      <c r="G12" s="13" t="s">
        <v>58</v>
      </c>
    </row>
    <row r="13" spans="2:7" ht="27.6" x14ac:dyDescent="0.3">
      <c r="B13" s="5" t="s">
        <v>68</v>
      </c>
      <c r="C13" s="6">
        <v>0.54861111111111116</v>
      </c>
      <c r="D13" s="5" t="s">
        <v>56</v>
      </c>
      <c r="E13" s="5" t="s">
        <v>69</v>
      </c>
      <c r="F13" s="5" t="s">
        <v>42</v>
      </c>
      <c r="G13" s="13" t="s">
        <v>58</v>
      </c>
    </row>
    <row r="14" spans="2:7" x14ac:dyDescent="0.3">
      <c r="B14" s="5"/>
      <c r="C14" s="6"/>
      <c r="D14" s="5"/>
      <c r="E14" s="5" t="s">
        <v>70</v>
      </c>
      <c r="F14" s="5" t="s">
        <v>44</v>
      </c>
      <c r="G14" s="13" t="s">
        <v>58</v>
      </c>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51</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50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42</v>
      </c>
      <c r="C9" s="49"/>
      <c r="D9" s="49"/>
      <c r="E9" s="50">
        <f>COUNTIFS(INFORMATIVE!E:E,$B9, INFORMATIVE!F:F,"DA")</f>
        <v>0</v>
      </c>
      <c r="F9" s="50">
        <f>COUNTIFS(INFORMATIVE!E:E,$B9, INFORMATIVE!F:F,"NU")</f>
        <v>0</v>
      </c>
      <c r="G9" s="49"/>
      <c r="H9" s="49"/>
      <c r="I9" s="49"/>
      <c r="J9" s="49"/>
      <c r="K9" s="51">
        <f>SUM(C9,E9,G9,I9)</f>
        <v>0</v>
      </c>
      <c r="L9" s="51">
        <f>SUM(D9,F9,H9,J9)</f>
        <v>0</v>
      </c>
      <c r="M9" s="23"/>
      <c r="N9" s="24" t="s">
        <v>42</v>
      </c>
      <c r="O9" s="25"/>
      <c r="P9" s="33">
        <f>SUMIF(PROMOVARE!F:F,$N9,PROMOVARE!H:H)</f>
        <v>0</v>
      </c>
      <c r="Q9" s="25"/>
      <c r="R9" s="25"/>
      <c r="S9" s="26">
        <f t="shared" ref="S9:S19" si="0">SUM(O9:R9)</f>
        <v>0</v>
      </c>
      <c r="T9" s="27"/>
      <c r="U9" s="28" t="s">
        <v>42</v>
      </c>
      <c r="V9" s="29"/>
      <c r="W9" s="34">
        <f>COUNTIF(DEZBATERE!F:F,$U9)</f>
        <v>3</v>
      </c>
      <c r="X9" s="29"/>
      <c r="Y9" s="29"/>
      <c r="Z9" s="30">
        <f t="shared" ref="Z9:Z19" si="1">SUM(V9:Y9)</f>
        <v>3</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44</v>
      </c>
      <c r="C11" s="49"/>
      <c r="D11" s="49"/>
      <c r="E11" s="50">
        <f>COUNTIFS(INFORMATIVE!E:E,$B11, INFORMATIVE!F:F,"DA")</f>
        <v>0</v>
      </c>
      <c r="F11" s="50">
        <f>COUNTIFS(INFORMATIVE!E:E,$B11, INFORMATIVE!F:F,"NU")</f>
        <v>0</v>
      </c>
      <c r="G11" s="49"/>
      <c r="H11" s="49"/>
      <c r="I11" s="49"/>
      <c r="J11" s="49"/>
      <c r="K11" s="51">
        <f t="shared" si="4"/>
        <v>0</v>
      </c>
      <c r="L11" s="51">
        <f t="shared" si="5"/>
        <v>0</v>
      </c>
      <c r="M11" s="23"/>
      <c r="N11" s="24" t="s">
        <v>44</v>
      </c>
      <c r="O11" s="25"/>
      <c r="P11" s="33">
        <f>SUMIF(PROMOVARE!F:F,$N11,PROMOVARE!H:H)</f>
        <v>0</v>
      </c>
      <c r="Q11" s="25"/>
      <c r="R11" s="25"/>
      <c r="S11" s="26">
        <f t="shared" si="0"/>
        <v>0</v>
      </c>
      <c r="T11" s="27"/>
      <c r="U11" s="28" t="s">
        <v>44</v>
      </c>
      <c r="V11" s="29"/>
      <c r="W11" s="34">
        <f>COUNTIF(DEZBATERE!F:F,$U11)</f>
        <v>4</v>
      </c>
      <c r="X11" s="29"/>
      <c r="Y11" s="29"/>
      <c r="Z11" s="30">
        <f t="shared" si="1"/>
        <v>4</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0</v>
      </c>
      <c r="F12" s="50">
        <f>COUNTIFS(INFORMATIVE!E:E,$B12, INFORMATIVE!F:F,"NU")</f>
        <v>0</v>
      </c>
      <c r="G12" s="49"/>
      <c r="H12" s="49"/>
      <c r="I12" s="49"/>
      <c r="J12" s="49"/>
      <c r="K12" s="51">
        <f t="shared" si="4"/>
        <v>0</v>
      </c>
      <c r="L12" s="51">
        <f t="shared" si="5"/>
        <v>0</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0</v>
      </c>
      <c r="F13" s="50">
        <f>COUNTIFS(INFORMATIVE!E:E,$B13, INFORMATIVE!F:F,"NU")</f>
        <v>0</v>
      </c>
      <c r="G13" s="49"/>
      <c r="H13" s="49"/>
      <c r="I13" s="49"/>
      <c r="J13" s="49"/>
      <c r="K13" s="51">
        <f t="shared" si="4"/>
        <v>0</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46</v>
      </c>
      <c r="C14" s="49"/>
      <c r="D14" s="49"/>
      <c r="E14" s="50">
        <f>COUNTIFS(INFORMATIVE!E:E,$B14, INFORMATIVE!F:F,"DA")</f>
        <v>0</v>
      </c>
      <c r="F14" s="50">
        <f>COUNTIFS(INFORMATIVE!E:E,$B14, INFORMATIVE!F:F,"NU")</f>
        <v>0</v>
      </c>
      <c r="G14" s="49"/>
      <c r="H14" s="49"/>
      <c r="I14" s="49"/>
      <c r="J14" s="49"/>
      <c r="K14" s="51">
        <f t="shared" si="4"/>
        <v>0</v>
      </c>
      <c r="L14" s="51">
        <f t="shared" si="5"/>
        <v>0</v>
      </c>
      <c r="M14" s="23"/>
      <c r="N14" s="24" t="s">
        <v>46</v>
      </c>
      <c r="O14" s="25"/>
      <c r="P14" s="33">
        <f>SUMIF(PROMOVARE!F:F,$N14,PROMOVARE!H:H)</f>
        <v>0</v>
      </c>
      <c r="Q14" s="25"/>
      <c r="R14" s="25"/>
      <c r="S14" s="26">
        <f t="shared" si="0"/>
        <v>0</v>
      </c>
      <c r="T14" s="27"/>
      <c r="U14" s="28" t="s">
        <v>46</v>
      </c>
      <c r="V14" s="29"/>
      <c r="W14" s="34">
        <f>COUNTIF(DEZBATERE!F:F,$U14)</f>
        <v>0</v>
      </c>
      <c r="X14" s="29"/>
      <c r="Y14" s="29"/>
      <c r="Z14" s="30">
        <f t="shared" si="1"/>
        <v>0</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0</v>
      </c>
      <c r="F15" s="50">
        <f>COUNTIFS(INFORMATIVE!E:E,$B15, INFORMATIVE!F:F,"NU")</f>
        <v>0</v>
      </c>
      <c r="G15" s="49"/>
      <c r="H15" s="49"/>
      <c r="I15" s="49"/>
      <c r="J15" s="49"/>
      <c r="K15" s="51">
        <f t="shared" si="4"/>
        <v>0</v>
      </c>
      <c r="L15" s="51">
        <f t="shared" si="5"/>
        <v>0</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0</v>
      </c>
      <c r="F16" s="50">
        <f>COUNTIFS(INFORMATIVE!E:E,$B16, INFORMATIVE!F:F,"NU")</f>
        <v>0</v>
      </c>
      <c r="G16" s="49"/>
      <c r="H16" s="49"/>
      <c r="I16" s="49"/>
      <c r="J16" s="49"/>
      <c r="K16" s="51">
        <f t="shared" si="4"/>
        <v>0</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0</v>
      </c>
      <c r="F17" s="50">
        <f>COUNTIFS(INFORMATIVE!E:E,$B17, INFORMATIVE!F:F,"NU")</f>
        <v>0</v>
      </c>
      <c r="G17" s="49"/>
      <c r="H17" s="49"/>
      <c r="I17" s="49"/>
      <c r="J17" s="49"/>
      <c r="K17" s="51">
        <f t="shared" si="4"/>
        <v>0</v>
      </c>
      <c r="L17" s="51">
        <f t="shared" si="5"/>
        <v>0</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0</v>
      </c>
      <c r="F18" s="50">
        <f>COUNTIFS(INFORMATIVE!E:E,$B18, INFORMATIVE!F:F,"NU")</f>
        <v>0</v>
      </c>
      <c r="G18" s="49"/>
      <c r="H18" s="49"/>
      <c r="I18" s="49"/>
      <c r="J18" s="49"/>
      <c r="K18" s="51">
        <f t="shared" si="4"/>
        <v>0</v>
      </c>
      <c r="L18" s="51">
        <f t="shared" si="5"/>
        <v>0</v>
      </c>
      <c r="M18" s="23"/>
      <c r="N18" s="24" t="s">
        <v>25</v>
      </c>
      <c r="O18" s="25"/>
      <c r="P18" s="33">
        <f>SUMIF(PROMOVARE!F:F,$N18,PROMOVARE!H:H)</f>
        <v>0</v>
      </c>
      <c r="Q18" s="25"/>
      <c r="R18" s="25"/>
      <c r="S18" s="26">
        <f t="shared" si="0"/>
        <v>0</v>
      </c>
      <c r="T18" s="27"/>
      <c r="U18" s="28" t="s">
        <v>25</v>
      </c>
      <c r="V18" s="29"/>
      <c r="W18" s="34">
        <f>COUNTIF(DEZBATERE!F:F,$U18)</f>
        <v>2</v>
      </c>
      <c r="X18" s="29"/>
      <c r="Y18" s="29"/>
      <c r="Z18" s="30">
        <f t="shared" si="1"/>
        <v>2</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27</v>
      </c>
      <c r="C19" s="49"/>
      <c r="D19" s="49"/>
      <c r="E19" s="50">
        <f>COUNTIFS(INFORMATIVE!E:E,$B19, INFORMATIVE!F:F,"DA")</f>
        <v>0</v>
      </c>
      <c r="F19" s="50">
        <f>COUNTIFS(INFORMATIVE!E:E,$B19, INFORMATIVE!F:F,"NU")</f>
        <v>0</v>
      </c>
      <c r="G19" s="49"/>
      <c r="H19" s="49"/>
      <c r="I19" s="49"/>
      <c r="J19" s="49"/>
      <c r="K19" s="51">
        <f t="shared" si="4"/>
        <v>0</v>
      </c>
      <c r="L19" s="51">
        <f t="shared" si="5"/>
        <v>0</v>
      </c>
      <c r="M19" s="23"/>
      <c r="N19" s="24" t="s">
        <v>27</v>
      </c>
      <c r="O19" s="25"/>
      <c r="P19" s="33">
        <f>SUMIF(PROMOVARE!F:F,$N19,PROMOVARE!H:H)</f>
        <v>0</v>
      </c>
      <c r="Q19" s="25"/>
      <c r="R19" s="25"/>
      <c r="S19" s="26">
        <f t="shared" si="0"/>
        <v>0</v>
      </c>
      <c r="T19" s="27"/>
      <c r="U19" s="28" t="s">
        <v>27</v>
      </c>
      <c r="V19" s="29"/>
      <c r="W19" s="34">
        <f>COUNTIF(DEZBATERE!F:F,$U19)</f>
        <v>0</v>
      </c>
      <c r="X19" s="29"/>
      <c r="Y19" s="29"/>
      <c r="Z19" s="30">
        <f t="shared" si="1"/>
        <v>0</v>
      </c>
      <c r="AA19" s="27"/>
      <c r="AB19" s="31" t="s">
        <v>27</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0" t="s">
        <v>53</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39</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40</v>
      </c>
      <c r="D5" s="119"/>
      <c r="E5" s="119"/>
      <c r="F5" s="119"/>
      <c r="G5" s="119"/>
      <c r="H5" s="119"/>
      <c r="I5" s="119"/>
      <c r="J5" s="119"/>
      <c r="K5" s="119"/>
      <c r="L5" s="119"/>
      <c r="M5" s="119"/>
      <c r="N5" s="119"/>
      <c r="O5" s="119"/>
      <c r="P5" s="119"/>
      <c r="Q5" s="119"/>
      <c r="R5" s="119"/>
    </row>
    <row r="6" spans="2:18" ht="31.5" customHeight="1" x14ac:dyDescent="0.3">
      <c r="B6" s="57">
        <v>2</v>
      </c>
      <c r="C6" s="118" t="s">
        <v>52</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41</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42</v>
      </c>
      <c r="D14" s="40"/>
      <c r="E14" s="40"/>
      <c r="F14" s="40"/>
      <c r="G14" s="40"/>
      <c r="H14" s="40"/>
      <c r="I14" s="40"/>
      <c r="J14" s="40"/>
      <c r="K14" s="40"/>
      <c r="L14" s="40"/>
      <c r="M14" s="40"/>
      <c r="N14" s="40"/>
      <c r="O14" s="40"/>
      <c r="P14" s="40"/>
      <c r="Q14" s="40"/>
      <c r="R14" s="40"/>
    </row>
    <row r="15" spans="2:18" ht="15" customHeight="1" x14ac:dyDescent="0.3">
      <c r="B15" s="123"/>
      <c r="C15" s="58" t="s">
        <v>43</v>
      </c>
      <c r="D15" s="40"/>
      <c r="E15" s="40"/>
      <c r="F15" s="40"/>
      <c r="G15" s="40"/>
      <c r="H15" s="40"/>
      <c r="I15" s="40"/>
      <c r="J15" s="40"/>
      <c r="K15" s="40"/>
      <c r="L15" s="40"/>
      <c r="M15" s="40"/>
      <c r="N15" s="40"/>
      <c r="O15" s="40"/>
      <c r="P15" s="40"/>
      <c r="Q15" s="40"/>
      <c r="R15" s="40"/>
    </row>
    <row r="16" spans="2:18" ht="15" customHeight="1" x14ac:dyDescent="0.3">
      <c r="B16" s="123"/>
      <c r="C16" s="58" t="s">
        <v>44</v>
      </c>
      <c r="D16" s="40"/>
      <c r="E16" s="40"/>
      <c r="F16" s="40"/>
      <c r="G16" s="40"/>
      <c r="H16" s="40"/>
      <c r="I16" s="40"/>
      <c r="J16" s="40"/>
      <c r="K16" s="40"/>
      <c r="L16" s="40"/>
      <c r="M16" s="40"/>
      <c r="N16" s="40"/>
      <c r="O16" s="40"/>
      <c r="P16" s="40"/>
      <c r="Q16" s="40"/>
      <c r="R16" s="40"/>
    </row>
    <row r="17" spans="2:18" ht="15" customHeight="1" x14ac:dyDescent="0.3">
      <c r="B17" s="123"/>
      <c r="C17" s="58" t="s">
        <v>45</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46</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47</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2025-04-22T07:36:39Z</dcterms:modified>
</cp:coreProperties>
</file>