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l1\Desktop\Raportări electorale\S2 11 - 17 aprilie\"/>
    </mc:Choice>
  </mc:AlternateContent>
  <bookViews>
    <workbookView xWindow="0" yWindow="0" windowWidth="23040" windowHeight="9192"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62913"/>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shape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shape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<sst xmlns="http://schemas.openxmlformats.org/spreadsheetml/2006/main" count="173" uniqueCount="63">
  <si>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</si>
  <si>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</si>
  <si>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</si>
  <si>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</si>
  <si>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</si>
  <si>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</si>
  <si>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</si>
  <si>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</si>
  <si>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</si>
  <si>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</si>
  <si>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</si>
  <si>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</si>
  <si>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</si>
  <si>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</si>
  <si>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</si>
  <si>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</si>
  <si>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</si>
  <si>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</si>
  <si>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</si>
  <si>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</si>
  <si>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</si>
  <si>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</si>
  <si>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</si>
  <si>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</si>
  <si>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</si>
  <si>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</si>
  <si>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</si>
  <si>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</si>
  <si>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</si>
  <si>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</si>
  <si>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</si>
  <si>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</si>
  <si>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</si>
  <si>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</si>
  <si>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</si>
  <si>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</si>
  <si>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</si>
  <si>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</si>
  <si>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</si>
  <si>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</si>
  <si>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</si>
  <si>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</si>
  <si>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</si>
  <si>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</si>
  <si>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</si>
  <si>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</si>
  <si>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</si>
  <si>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</si>
  <si>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</si>
  <si>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</si>
  <si>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</si>
  <si>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</si>
  <si>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</si>
  <si>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POST: TELEMOLDOVA PLUS</t>
  </si>
  <si>
    <t>16.04.2025</t>
  </si>
  <si>
    <t>19.00.00</t>
  </si>
  <si>
    <t>STUDIO ELECTORAL</t>
  </si>
  <si>
    <t>CANDIDAT INDEPENDENT</t>
  </si>
  <si>
    <t>17.04.2025</t>
  </si>
  <si>
    <t>17.00.00</t>
  </si>
  <si>
    <t>DEZBATERE ELECTORALA</t>
  </si>
  <si>
    <t>Promovare electorală</t>
  </si>
  <si>
    <t>Dezbatere electorală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</si>
</sst>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53</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H14" sqref="H1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53</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t="s">
        <v>54</v>
      </c>
      <c r="C6" s="6" t="s">
        <v>55</v>
      </c>
      <c r="D6" s="5" t="s">
        <v>56</v>
      </c>
      <c r="E6" s="5" t="s">
        <v>42</v>
      </c>
      <c r="F6" s="5" t="s">
        <v>42</v>
      </c>
      <c r="G6" s="5" t="s">
        <v>57</v>
      </c>
      <c r="H6" s="13">
        <v>2148</v>
      </c>
      <c r="I6" s="13" t="s">
        <v>61</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3 J1: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H12" sqref="H12"/>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53</v>
      </c>
      <c r="C3" s="78"/>
      <c r="D3" s="78"/>
      <c r="E3" s="78"/>
      <c r="F3" s="74" t="s">
        <v>47</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t="s">
        <v>58</v>
      </c>
      <c r="C6" s="6" t="s">
        <v>59</v>
      </c>
      <c r="D6" s="5" t="s">
        <v>60</v>
      </c>
      <c r="E6" s="5" t="s">
        <v>42</v>
      </c>
      <c r="F6" s="5" t="s">
        <v>42</v>
      </c>
      <c r="G6" s="13" t="s">
        <v>62</v>
      </c>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47" sqref="B47"/>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53</v>
      </c>
      <c r="C3" s="78"/>
      <c r="D3" s="78"/>
      <c r="E3" s="54"/>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K16" sqref="K16"/>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33203125" style="3" customWidth="1"/>
    <col min="21" max="21" width="18.6640625" style="3" customWidth="1"/>
    <col min="22" max="22" width="5.33203125" style="3" customWidth="1"/>
    <col min="23" max="25" width="5" style="3" customWidth="1"/>
    <col min="26" max="26" width="7.109375" style="3" customWidth="1"/>
    <col min="27" max="27" width="1.332031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49</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48</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55"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41</v>
      </c>
      <c r="C9" s="49"/>
      <c r="D9" s="49"/>
      <c r="E9" s="50">
        <f>COUNTIFS(INFORMATIVE!E:E,$B9, INFORMATIVE!F:F,"DA")</f>
        <v>0</v>
      </c>
      <c r="F9" s="50">
        <f>COUNTIFS(INFORMATIVE!E:E,$B9, INFORMATIVE!F:F,"NU")</f>
        <v>0</v>
      </c>
      <c r="G9" s="49"/>
      <c r="H9" s="49"/>
      <c r="I9" s="49"/>
      <c r="J9" s="49"/>
      <c r="K9" s="51">
        <f>SUM(C9,E9,G9,I9)</f>
        <v>0</v>
      </c>
      <c r="L9" s="51">
        <f>SUM(D9,F9,H9,J9)</f>
        <v>0</v>
      </c>
      <c r="M9" s="23"/>
      <c r="N9" s="24" t="s">
        <v>41</v>
      </c>
      <c r="O9" s="25"/>
      <c r="P9" s="33">
        <f>SUMIF(PROMOVARE!F:F,$N9,PROMOVARE!H:H)</f>
        <v>0</v>
      </c>
      <c r="Q9" s="25"/>
      <c r="R9" s="25"/>
      <c r="S9" s="26">
        <f t="shared" ref="S9:S19" si="0">SUM(O9:R9)</f>
        <v>0</v>
      </c>
      <c r="T9" s="27"/>
      <c r="U9" s="28" t="s">
        <v>41</v>
      </c>
      <c r="V9" s="29"/>
      <c r="W9" s="34">
        <f>COUNTIF(DEZBATERE!F:F,$U9)</f>
        <v>0</v>
      </c>
      <c r="X9" s="29"/>
      <c r="Y9" s="29"/>
      <c r="Z9" s="30">
        <f t="shared" ref="Z9:Z19" si="1">SUM(V9:Y9)</f>
        <v>0</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2148</v>
      </c>
      <c r="Q10" s="25"/>
      <c r="R10" s="25"/>
      <c r="S10" s="26">
        <f t="shared" si="0"/>
        <v>2148</v>
      </c>
      <c r="T10" s="27"/>
      <c r="U10" s="28" t="s">
        <v>42</v>
      </c>
      <c r="V10" s="29"/>
      <c r="W10" s="34">
        <f>COUNTIF(DEZBATERE!F:F,$U10)</f>
        <v>1</v>
      </c>
      <c r="X10" s="29"/>
      <c r="Y10" s="29"/>
      <c r="Z10" s="30">
        <f t="shared" si="1"/>
        <v>1</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55" customHeight="1" x14ac:dyDescent="0.3">
      <c r="B11" s="22" t="s">
        <v>43</v>
      </c>
      <c r="C11" s="49"/>
      <c r="D11" s="49"/>
      <c r="E11" s="50">
        <f>COUNTIFS(INFORMATIVE!E:E,$B11, INFORMATIVE!F:F,"DA")</f>
        <v>0</v>
      </c>
      <c r="F11" s="50">
        <f>COUNTIFS(INFORMATIVE!E:E,$B11, INFORMATIVE!F:F,"NU")</f>
        <v>0</v>
      </c>
      <c r="G11" s="49"/>
      <c r="H11" s="49"/>
      <c r="I11" s="49"/>
      <c r="J11" s="49"/>
      <c r="K11" s="51">
        <f t="shared" si="4"/>
        <v>0</v>
      </c>
      <c r="L11" s="51">
        <f t="shared" si="5"/>
        <v>0</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25</v>
      </c>
      <c r="C13" s="49"/>
      <c r="D13" s="49"/>
      <c r="E13" s="50">
        <f>COUNTIFS(INFORMATIVE!E:E,$B13, INFORMATIVE!F:F,"DA")</f>
        <v>0</v>
      </c>
      <c r="F13" s="50">
        <f>COUNTIFS(INFORMATIVE!E:E,$B13, INFORMATIVE!F:F,"NU")</f>
        <v>0</v>
      </c>
      <c r="G13" s="49"/>
      <c r="H13" s="49"/>
      <c r="I13" s="49"/>
      <c r="J13" s="49"/>
      <c r="K13" s="51">
        <f t="shared" si="4"/>
        <v>0</v>
      </c>
      <c r="L13" s="51">
        <f t="shared" si="5"/>
        <v>0</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55" customHeight="1" x14ac:dyDescent="0.3">
      <c r="B14" s="22" t="s">
        <v>45</v>
      </c>
      <c r="C14" s="49"/>
      <c r="D14" s="49"/>
      <c r="E14" s="50">
        <f>COUNTIFS(INFORMATIVE!E:E,$B14, INFORMATIVE!F:F,"DA")</f>
        <v>0</v>
      </c>
      <c r="F14" s="50">
        <f>COUNTIFS(INFORMATIVE!E:E,$B14, INFORMATIVE!F:F,"NU")</f>
        <v>0</v>
      </c>
      <c r="G14" s="49"/>
      <c r="H14" s="49"/>
      <c r="I14" s="49"/>
      <c r="J14" s="49"/>
      <c r="K14" s="51">
        <f t="shared" si="4"/>
        <v>0</v>
      </c>
      <c r="L14" s="51">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24</v>
      </c>
      <c r="C18" s="49"/>
      <c r="D18" s="49"/>
      <c r="E18" s="50">
        <f>COUNTIFS(INFORMATIVE!E:E,$B18, INFORMATIVE!F:F,"DA")</f>
        <v>0</v>
      </c>
      <c r="F18" s="50">
        <f>COUNTIFS(INFORMATIVE!E:E,$B18, INFORMATIVE!F:F,"NU")</f>
        <v>0</v>
      </c>
      <c r="G18" s="49"/>
      <c r="H18" s="49"/>
      <c r="I18" s="49"/>
      <c r="J18" s="49"/>
      <c r="K18" s="51">
        <f t="shared" si="4"/>
        <v>0</v>
      </c>
      <c r="L18" s="51">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55" customHeight="1" x14ac:dyDescent="0.3">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Y+zG3xdGqk+f5FF45qwV18SjIvtNg6DDzX368oJCnFW8PrdvTNyrDvDeTHyy8SnRPbTbaP569ocGTd5RBr9IaQ==" saltValue="qseSwEV+XDeC4H0BZMKCzA==" spinCount="100000" sheet="1" objects="1" scenarios="1"/>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6.25" customHeight="1" x14ac:dyDescent="0.3">
      <c r="B1" s="120" t="s">
        <v>52</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5500000000000007" customHeight="1" x14ac:dyDescent="0.3">
      <c r="B3" s="38"/>
      <c r="C3" s="39"/>
      <c r="D3" s="39"/>
      <c r="E3" s="40"/>
      <c r="F3" s="40"/>
      <c r="G3" s="40"/>
      <c r="H3" s="41"/>
      <c r="I3" s="41"/>
      <c r="J3" s="41"/>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39</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40</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41</v>
      </c>
      <c r="D14" s="40"/>
      <c r="E14" s="40"/>
      <c r="F14" s="40"/>
      <c r="G14" s="40"/>
      <c r="H14" s="40"/>
      <c r="I14" s="40"/>
      <c r="J14" s="40"/>
      <c r="K14" s="40"/>
      <c r="L14" s="40"/>
      <c r="M14" s="40"/>
      <c r="N14" s="40"/>
      <c r="O14" s="40"/>
      <c r="P14" s="40"/>
      <c r="Q14" s="40"/>
      <c r="R14" s="40"/>
    </row>
    <row r="15" spans="2:18" ht="15" customHeight="1" x14ac:dyDescent="0.3">
      <c r="B15" s="123"/>
      <c r="C15" s="58" t="s">
        <v>42</v>
      </c>
      <c r="D15" s="40"/>
      <c r="E15" s="40"/>
      <c r="F15" s="40"/>
      <c r="G15" s="40"/>
      <c r="H15" s="40"/>
      <c r="I15" s="40"/>
      <c r="J15" s="40"/>
      <c r="K15" s="40"/>
      <c r="L15" s="40"/>
      <c r="M15" s="40"/>
      <c r="N15" s="40"/>
      <c r="O15" s="40"/>
      <c r="P15" s="40"/>
      <c r="Q15" s="40"/>
      <c r="R15" s="40"/>
    </row>
    <row r="16" spans="2:18" ht="15" customHeight="1" x14ac:dyDescent="0.3">
      <c r="B16" s="123"/>
      <c r="C16" s="58" t="s">
        <v>43</v>
      </c>
      <c r="D16" s="40"/>
      <c r="E16" s="40"/>
      <c r="F16" s="40"/>
      <c r="G16" s="40"/>
      <c r="H16" s="40"/>
      <c r="I16" s="40"/>
      <c r="J16" s="40"/>
      <c r="K16" s="40"/>
      <c r="L16" s="40"/>
      <c r="M16" s="40"/>
      <c r="N16" s="40"/>
      <c r="O16" s="40"/>
      <c r="P16" s="40"/>
      <c r="Q16" s="40"/>
      <c r="R16" s="40"/>
    </row>
    <row r="17" spans="2:18" ht="15" customHeight="1" x14ac:dyDescent="0.3">
      <c r="B17" s="123"/>
      <c r="C17" s="58" t="s">
        <v>44</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45</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46</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2025-04-22T12:23:52Z</dcterms:modified>
</cp:coreProperties>
</file>